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u7m6rAkDLwU41nkzbGXQEnyhMgcwOM1ACctTnYTh7M4lN7KkrJ4Si6GCTeE2AtZOXCShSLk6vgsYFfYVs/6y1w==" workbookSaltValue="FNyXCDCb3NRpTqYZTU4Axg==" workbookSpinCount="100000" lockStructure="1" lockWindows="1"/>
  <bookViews>
    <workbookView windowWidth="28260" windowHeight="14120" tabRatio="682"/>
  </bookViews>
  <sheets>
    <sheet name="DATA INPUT" sheetId="1" r:id="rId1"/>
    <sheet name="EAP Announcement" sheetId="36" state="hidden" r:id="rId2"/>
    <sheet name="POLICE REGISTRATION" sheetId="35" state="hidden" r:id="rId3"/>
    <sheet name="Form-Fields" sheetId="9" state="hidden" r:id="rId4"/>
    <sheet name="Course list" sheetId="39" r:id="rId5"/>
    <sheet name="DATA ROW" sheetId="25" state="hidden" r:id="rId6"/>
    <sheet name="SBC APP" sheetId="23" state="hidden" r:id="rId7"/>
    <sheet name="NSE APP" sheetId="24" state="hidden" r:id="rId8"/>
    <sheet name="OFFER" sheetId="16" state="hidden" r:id="rId9"/>
    <sheet name="VISA" sheetId="26" state="hidden" r:id="rId10"/>
    <sheet name="ADMISSION" sheetId="34" state="hidden" r:id="rId11"/>
    <sheet name="STUDY PLAN" sheetId="19" state="hidden" r:id="rId12"/>
    <sheet name="INVOICE" sheetId="28" state="hidden" r:id="rId13"/>
    <sheet name="REGISTRATION" sheetId="29" state="hidden" r:id="rId14"/>
    <sheet name="ACCOMM" sheetId="27" state="hidden" r:id="rId15"/>
    <sheet name="CHECK-IN" sheetId="20" state="hidden" r:id="rId16"/>
    <sheet name="CHINESE" sheetId="37" state="hidden" r:id="rId17"/>
  </sheets>
  <definedNames>
    <definedName name="_xlnm._FilterDatabase" localSheetId="3" hidden="1">'Form-Fields'!$A$68:$A$72</definedName>
    <definedName name="_Toc186359315" localSheetId="9">VISA!$E$11</definedName>
    <definedName name="ACCOM">'Form-Fields'!$A$259:$A$262</definedName>
    <definedName name="AMERICANANDCANADIANSTUDIES">#REF!</definedName>
    <definedName name="ARCHAEOLOGY">#REF!</definedName>
    <definedName name="CHINESE">'Form-Fields'!$A$158:$A$163</definedName>
    <definedName name="CONDITIONS">'Form-Fields'!$A$244:$A$247</definedName>
    <definedName name="DATEOBTAINED">'Form-Fields'!$A$195:$A$221</definedName>
    <definedName name="DEPARTMENT">'Form-Fields'!#REF!</definedName>
    <definedName name="DIVISION">'Form-Fields'!$A$42:$A$52</definedName>
    <definedName name="ENTRYDATE">'Form-Fields'!$A$58:$A$60</definedName>
    <definedName name="FEES">'Form-Fields'!$A$250:$A$252</definedName>
    <definedName name="FORMER">'Form-Fields'!$A$76:$A$87</definedName>
    <definedName name="FORMERSTUDIES">'Form-Fields'!$A$76:$A$87</definedName>
    <definedName name="FREECHINESE">'Form-Fields'!$A$176:$A$178</definedName>
    <definedName name="FSTUDIES">'Form-Fields'!$A$76:$A$87</definedName>
    <definedName name="FULLTIMEPARTTIME">'Form-Fields'!$A$63:$A$65</definedName>
    <definedName name="HSKRESULT">'Form-Fields'!$A$166:$A$173</definedName>
    <definedName name="IELTSSCORE">'Form-Fields'!#REF!</definedName>
    <definedName name="INSTITUTION">'Form-Fields'!#REF!</definedName>
    <definedName name="INSTITUTIONS">'Form-Fields'!$A$3:$A$5</definedName>
    <definedName name="INSTUTIONS">'Form-Fields'!#REF!</definedName>
    <definedName name="LANGUAGE">'Form-Fields'!$A$149:$A$155</definedName>
    <definedName name="MaleFemale">'Form-Fields'!$A$26:$A$28</definedName>
    <definedName name="MARITALSTATUS">'Form-Fields'!$A$21:$A$23</definedName>
    <definedName name="OFFERTYPE">'Form-Fields'!$A$239:$A$241</definedName>
    <definedName name="OLE_LINK1" localSheetId="14">ACCOMM!#REF!</definedName>
    <definedName name="OLE_LINK1" localSheetId="15">'CHECK-IN'!#REF!</definedName>
    <definedName name="OLE_LINK1" localSheetId="5">'DATA ROW'!#REF!</definedName>
    <definedName name="OLE_LINK1" localSheetId="7">'NSE APP'!#REF!</definedName>
    <definedName name="OLE_LINK1" localSheetId="6">'SBC APP'!#REF!</definedName>
    <definedName name="OLE_LINK1" localSheetId="11">'STUDY PLAN'!#REF!</definedName>
    <definedName name="OLE_LINK1" localSheetId="9">VISA!#REF!</definedName>
    <definedName name="OVERSEASHOME">'Form-Fields'!$A$37:$A$39</definedName>
    <definedName name="PATHWAY">'Form-Fields'!$A$131:$A$134</definedName>
    <definedName name="PreSessional">'Form-Fields'!$A$144:$A$146</definedName>
    <definedName name="_xlnm.Print_Area" localSheetId="14">ACCOMM!$A$1:$AJ$47</definedName>
    <definedName name="_xlnm.Print_Area" localSheetId="10">ADMISSION!$A$1:$AJ$40</definedName>
    <definedName name="_xlnm.Print_Area" localSheetId="15">'CHECK-IN'!$A$1:$AK$48</definedName>
    <definedName name="_xlnm.Print_Area" localSheetId="0">'DATA INPUT'!$A$1:$H$159</definedName>
    <definedName name="_xlnm.Print_Area" localSheetId="5">'DATA ROW'!$A$1:$AC$2</definedName>
    <definedName name="_xlnm.Print_Area" localSheetId="12">INVOICE!$A$1:$H$41</definedName>
    <definedName name="_xlnm.Print_Area" localSheetId="7">'NSE APP'!$A$1:$AN$103</definedName>
    <definedName name="_xlnm.Print_Area" localSheetId="8">OFFER!$A$1:$AJ$63</definedName>
    <definedName name="_xlnm.Print_Area" localSheetId="6">'SBC APP'!$A$1:$AJ$77</definedName>
    <definedName name="_xlnm.Print_Area" localSheetId="11">'STUDY PLAN'!$B$1:$AJ$72</definedName>
    <definedName name="_xlnm.Print_Area" localSheetId="9">VISA!$A$1:$AF$44</definedName>
    <definedName name="QUALIFICATION">'Form-Fields'!$A$265:$A$425</definedName>
    <definedName name="QUALIFICATIONSHELD">'Form-Fields'!$A$224:$A$236</definedName>
    <definedName name="REFERRAL">'Form-Fields'!$A$181:$A$192</definedName>
    <definedName name="RESULT">'Form-Fields'!#REF!</definedName>
    <definedName name="SCHOOL">'Form-Fields'!#REF!</definedName>
    <definedName name="SELFFAMILY">'Form-Fields'!$A$31:$A$34</definedName>
    <definedName name="TARGETDEGREE">'Form-Fields'!$A$95:$A$119</definedName>
    <definedName name="TICK">'Form-Fields'!$A$255:$A$256</definedName>
    <definedName name="Title">'Form-Fields'!$A$14:$A$18</definedName>
    <definedName name="TUITION">'Form-Fields'!$A$68:$A$72</definedName>
    <definedName name="Universities">'Form-Fields'!#REF!</definedName>
    <definedName name="YEAROFENTRY">'Form-Fields'!$A$137:$A$140</definedName>
    <definedName name="YesNo">'Form-Fields'!$A$9:$A$11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<sst xmlns="http://schemas.openxmlformats.org/spreadsheetml/2006/main" count="2124" uniqueCount="940">
  <si>
    <t>International Office
A: Admin Building Room105
No.1195 Fuxing Zhong Road
Shanghai 200031, PRC
T: +86(0)21-64742136
E: international@sbc.usst.edu.cn
W: www.sbc.usst.edu.cn</t>
  </si>
  <si>
    <r>
      <t>SBC INTERNATIONAL STUDENT DETAILED APPLICATION FORM</t>
    </r>
    <r>
      <rPr>
        <b/>
        <i/>
        <u/>
        <sz val="16"/>
        <color rgb="FFFF0000"/>
        <rFont val="Songti SC Bold"/>
        <charset val="134"/>
      </rPr>
      <t>（Please keep the original format when submitting）</t>
    </r>
  </si>
  <si>
    <t>Version updated in July, 2025</t>
  </si>
  <si>
    <r>
      <rPr>
        <b/>
        <sz val="10"/>
        <rFont val="Arial"/>
        <charset val="134"/>
      </rPr>
      <t>Application to the Following University</t>
    </r>
    <r>
      <rPr>
        <b/>
        <sz val="10"/>
        <rFont val="宋体"/>
        <charset val="134"/>
      </rPr>
      <t>：</t>
    </r>
  </si>
  <si>
    <t>The Sino-British College, University of Shanghai for Science and Technology (SBC, USST)</t>
  </si>
  <si>
    <t>(PLEASE SELECT)</t>
  </si>
  <si>
    <r>
      <rPr>
        <sz val="10"/>
        <rFont val="Arial"/>
        <charset val="134"/>
      </rPr>
      <t xml:space="preserve">Applicant information is confidential and used </t>
    </r>
    <r>
      <rPr>
        <sz val="10"/>
        <rFont val="Arial"/>
        <charset val="134"/>
      </rPr>
      <t xml:space="preserve">only for the purpose of Offer and Visa Application  </t>
    </r>
  </si>
  <si>
    <t>Business Management(Dual Degree)</t>
  </si>
  <si>
    <t>* This fields are compulsory</t>
  </si>
  <si>
    <t>Business Management(4+0/3+0)</t>
  </si>
  <si>
    <t>Business Management(2+2/1+2)</t>
  </si>
  <si>
    <t xml:space="preserve">Personal Information: </t>
  </si>
  <si>
    <t>Electrical and Electronic Engineering(Dual Degree)</t>
  </si>
  <si>
    <t xml:space="preserve">Please select and complete (ENGLISH / BLOCK Letters) </t>
  </si>
  <si>
    <t>Electrical and Electronic Engineering(4+0/3+0)</t>
  </si>
  <si>
    <t>Electrical and Electronic Engineering(2+2/1+2)</t>
  </si>
  <si>
    <r>
      <rPr>
        <sz val="9"/>
        <rFont val="Arial"/>
        <charset val="134"/>
      </rPr>
      <t xml:space="preserve">1. Title * </t>
    </r>
    <r>
      <rPr>
        <sz val="6"/>
        <rFont val="Arial"/>
        <charset val="134"/>
      </rPr>
      <t>(Mr / Mrs / Ms / Miss)</t>
    </r>
  </si>
  <si>
    <t>Mechanical Engineering(Dual Degree)</t>
  </si>
  <si>
    <t>Mechanical Engineering(4+0/3+0)</t>
  </si>
  <si>
    <r>
      <rPr>
        <sz val="9"/>
        <rFont val="Arial"/>
        <charset val="134"/>
      </rPr>
      <t xml:space="preserve">2. Given Name * </t>
    </r>
  </si>
  <si>
    <t>(PLEASE INPUT)</t>
  </si>
  <si>
    <t>Mechanical Engineering(2+2/1+2)</t>
  </si>
  <si>
    <t xml:space="preserve">3. Family Name * </t>
  </si>
  <si>
    <r>
      <rPr>
        <sz val="9"/>
        <rFont val="Arial"/>
        <charset val="134"/>
      </rPr>
      <t xml:space="preserve">4. Other name * </t>
    </r>
  </si>
  <si>
    <r>
      <rPr>
        <sz val="9"/>
        <rFont val="Arial"/>
        <charset val="134"/>
      </rPr>
      <t xml:space="preserve">5. Date of Birth * </t>
    </r>
    <r>
      <rPr>
        <sz val="6"/>
        <rFont val="Arial"/>
        <charset val="134"/>
      </rPr>
      <t>(DD/MM/YYYY)</t>
    </r>
  </si>
  <si>
    <t xml:space="preserve">6. Gender * </t>
  </si>
  <si>
    <t xml:space="preserve">7. Country of Birth * </t>
  </si>
  <si>
    <r>
      <rPr>
        <sz val="9"/>
        <rFont val="Arial"/>
        <charset val="134"/>
      </rPr>
      <t xml:space="preserve">8. Nationality * </t>
    </r>
    <r>
      <rPr>
        <sz val="6"/>
        <rFont val="Arial"/>
        <charset val="134"/>
      </rPr>
      <t>(As per the latest passport)</t>
    </r>
  </si>
  <si>
    <t xml:space="preserve">9. Country of Permanent Residence * </t>
  </si>
  <si>
    <t xml:space="preserve">10. Marriage Status * </t>
  </si>
  <si>
    <r>
      <rPr>
        <sz val="9"/>
        <rFont val="Arial"/>
        <charset val="134"/>
      </rPr>
      <t xml:space="preserve">11. Religion * </t>
    </r>
    <r>
      <rPr>
        <sz val="9"/>
        <rFont val="宋体"/>
        <charset val="134"/>
      </rPr>
      <t>：</t>
    </r>
  </si>
  <si>
    <t xml:space="preserve">12. Occupation * </t>
  </si>
  <si>
    <r>
      <rPr>
        <sz val="9"/>
        <rFont val="Arial"/>
        <charset val="134"/>
      </rPr>
      <t xml:space="preserve">13. Home Address * </t>
    </r>
    <r>
      <rPr>
        <sz val="6"/>
        <rFont val="Arial"/>
        <charset val="134"/>
      </rPr>
      <t>(Room; Block; Street; City)</t>
    </r>
  </si>
  <si>
    <t>14. Post Code *</t>
  </si>
  <si>
    <t>15. Home Address in Shanghai * (If Living Off-Campus)</t>
  </si>
  <si>
    <t xml:space="preserve">16. Applicant's Mobile Phone * </t>
  </si>
  <si>
    <r>
      <rPr>
        <sz val="9"/>
        <rFont val="Arial"/>
        <charset val="134"/>
      </rPr>
      <t xml:space="preserve">17. Applicant’s Email Address </t>
    </r>
    <r>
      <rPr>
        <sz val="6"/>
        <rFont val="Arial"/>
        <charset val="134"/>
      </rPr>
      <t>(please input more than one with different mail server suffix)</t>
    </r>
    <r>
      <rPr>
        <sz val="9"/>
        <rFont val="Arial"/>
        <charset val="134"/>
      </rPr>
      <t xml:space="preserve">  *  </t>
    </r>
  </si>
  <si>
    <r>
      <rPr>
        <sz val="9"/>
        <rFont val="Arial"/>
        <charset val="134"/>
      </rPr>
      <t xml:space="preserve">18. Applicant’s Passport Number * </t>
    </r>
    <r>
      <rPr>
        <sz val="6"/>
        <rFont val="Arial"/>
        <charset val="134"/>
      </rPr>
      <t xml:space="preserve"> (As per the latest passport)</t>
    </r>
  </si>
  <si>
    <r>
      <rPr>
        <sz val="9"/>
        <rFont val="Arial"/>
        <charset val="134"/>
      </rPr>
      <t xml:space="preserve">19. Issue Date of Applicant's Latest Passport * </t>
    </r>
    <r>
      <rPr>
        <sz val="6"/>
        <rFont val="Arial"/>
        <charset val="134"/>
      </rPr>
      <t>(DD/MM/YYYY)</t>
    </r>
  </si>
  <si>
    <r>
      <rPr>
        <sz val="9"/>
        <rFont val="Arial"/>
        <charset val="134"/>
      </rPr>
      <t xml:space="preserve">20. Expiry Date of Applicant's Latest Passport * </t>
    </r>
    <r>
      <rPr>
        <sz val="6"/>
        <rFont val="Arial"/>
        <charset val="134"/>
      </rPr>
      <t>(DD/MM/YYYY)</t>
    </r>
  </si>
  <si>
    <t>21. Parent's / Guardian's Name</t>
  </si>
  <si>
    <t xml:space="preserve">22. Parent’s Contact Phone * </t>
  </si>
  <si>
    <t>23. Parent's occupation (Briefly introduction)</t>
  </si>
  <si>
    <r>
      <rPr>
        <sz val="9"/>
        <rFont val="Arial"/>
        <charset val="134"/>
      </rPr>
      <t xml:space="preserve">24. Parent’s Email * </t>
    </r>
    <r>
      <rPr>
        <sz val="9"/>
        <rFont val="宋体"/>
        <charset val="134"/>
      </rPr>
      <t>：</t>
    </r>
  </si>
  <si>
    <r>
      <rPr>
        <b/>
        <u/>
        <sz val="12"/>
        <rFont val="Arial"/>
        <charset val="134"/>
      </rPr>
      <t>Education Plans</t>
    </r>
    <r>
      <rPr>
        <u/>
        <sz val="10"/>
        <rFont val="Arial"/>
        <charset val="134"/>
      </rPr>
      <t xml:space="preserve"> </t>
    </r>
    <r>
      <rPr>
        <u/>
        <sz val="9"/>
        <rFont val="Arial"/>
        <charset val="134"/>
      </rPr>
      <t>(Some questions apply to both Dual Degree Programme and Single Degree Programme)</t>
    </r>
  </si>
  <si>
    <t>Please select</t>
  </si>
  <si>
    <t>25. Which School do you wish to apply to? *</t>
  </si>
  <si>
    <t>School of Business and Management /Engineering and Computing)</t>
  </si>
  <si>
    <t xml:space="preserve">26. In which course stream at SBC do you intend to study? * </t>
  </si>
  <si>
    <t xml:space="preserve">21. Please state the qualification you are applying for  </t>
  </si>
  <si>
    <t>Please press the link to view:</t>
  </si>
  <si>
    <t>COURSE LIST</t>
  </si>
  <si>
    <r>
      <rPr>
        <sz val="9"/>
        <rFont val="Arial"/>
        <charset val="134"/>
      </rPr>
      <t xml:space="preserve">27. Please state the Year of Entry you are applying for * </t>
    </r>
    <r>
      <rPr>
        <sz val="9"/>
        <color rgb="FFFF0000"/>
        <rFont val="Arial"/>
        <charset val="134"/>
      </rPr>
      <t>(for Single Degree Programme to choose only)</t>
    </r>
  </si>
  <si>
    <r>
      <rPr>
        <sz val="9"/>
        <rFont val="Arial"/>
        <charset val="134"/>
      </rPr>
      <t>28. Please Indicate Preferred Accommodation *</t>
    </r>
    <r>
      <rPr>
        <sz val="9"/>
        <color rgb="FFFF0000"/>
        <rFont val="宋体-简"/>
        <charset val="134"/>
      </rPr>
      <t>（</t>
    </r>
    <r>
      <rPr>
        <sz val="9"/>
        <color rgb="FFFF0000"/>
        <rFont val="Arial"/>
        <charset val="134"/>
      </rPr>
      <t>International students do not have 4-bed rooms; only 2-bed rooms are available</t>
    </r>
    <r>
      <rPr>
        <sz val="9"/>
        <color rgb="FFFF0000"/>
        <rFont val="宋体-简"/>
        <charset val="134"/>
      </rPr>
      <t>）</t>
    </r>
    <r>
      <rPr>
        <sz val="9"/>
        <rFont val="Arial"/>
        <charset val="134"/>
      </rPr>
      <t>:</t>
    </r>
  </si>
  <si>
    <t xml:space="preserve">English Language Ability </t>
  </si>
  <si>
    <r>
      <rPr>
        <sz val="9"/>
        <rFont val="Arial"/>
        <charset val="134"/>
      </rPr>
      <t xml:space="preserve">29. Is English your first language?* </t>
    </r>
    <r>
      <rPr>
        <sz val="6"/>
        <rFont val="Arial"/>
        <charset val="134"/>
      </rPr>
      <t>(If yes, please go to question 33 directly after this question)</t>
    </r>
  </si>
  <si>
    <t>30. English Language Test Type that you have taken or plan to take *:</t>
  </si>
  <si>
    <t>(IELTS/TOEFL IBT/PTE/SBC Entrance Exam/OTHER)</t>
  </si>
  <si>
    <t>31. Score obtained*  (If not taken yet, please enter "FUTURE DATE:")</t>
  </si>
  <si>
    <t>32. Date Obtained*</t>
  </si>
  <si>
    <t>Chinese Language Ability</t>
  </si>
  <si>
    <t>(Chinese is not necessary for SBC, but we are interested to know your ability.)</t>
  </si>
  <si>
    <t>33. What is your Chinese language ability ? *</t>
  </si>
  <si>
    <t>34. If you have taken HSK Chinese test, what was your score? *</t>
  </si>
  <si>
    <t>35. All courses at SBC are taught in English. SBC would like to know if you be interested in taking an additional module of Chinese each semester: *</t>
  </si>
  <si>
    <t>Education History</t>
  </si>
  <si>
    <t xml:space="preserve">Please complete (ENGLISH / BLOCK Letters) </t>
  </si>
  <si>
    <t>36. Highest Level of Studies Achieved *</t>
  </si>
  <si>
    <t>37. Name of School/ University *</t>
  </si>
  <si>
    <t>38. Address *</t>
  </si>
  <si>
    <r>
      <rPr>
        <sz val="9"/>
        <rFont val="Arial"/>
        <charset val="134"/>
      </rPr>
      <t xml:space="preserve">39. Start Date * </t>
    </r>
    <r>
      <rPr>
        <sz val="6"/>
        <rFont val="Arial"/>
        <charset val="134"/>
      </rPr>
      <t>(DD/MM/YYYY)</t>
    </r>
  </si>
  <si>
    <r>
      <rPr>
        <sz val="9"/>
        <rFont val="Arial"/>
        <charset val="134"/>
      </rPr>
      <t xml:space="preserve">40. Finish Date * </t>
    </r>
    <r>
      <rPr>
        <sz val="6"/>
        <rFont val="Arial"/>
        <charset val="134"/>
      </rPr>
      <t>(DD/MM/YYYY)</t>
    </r>
  </si>
  <si>
    <t>41. GPA *</t>
  </si>
  <si>
    <t>42. Certificate Received? *</t>
  </si>
  <si>
    <t>(GCSE / A Levels / IB / SAT / AP / BA / BSc / BEng / Other)</t>
  </si>
  <si>
    <t>43. Studied Major *</t>
  </si>
  <si>
    <t>44. Studied Subjects *</t>
  </si>
  <si>
    <t xml:space="preserve">Application Information: </t>
  </si>
  <si>
    <t>45. How did you hear about The Sino-British College?  *</t>
  </si>
  <si>
    <t>(PLEASE INPUT MORE DETAILS LIKE NAME OF AGENT, FAIR, NEWSPAPER, INSTITUTION, etc.)</t>
  </si>
  <si>
    <t>46. Please input the details of your agent if you are applying for SBC through this agent * (Name, Contacts, Address, etc.)</t>
  </si>
  <si>
    <r>
      <rPr>
        <sz val="9"/>
        <rFont val="Arial"/>
        <charset val="134"/>
      </rPr>
      <t xml:space="preserve">47. Application Date (Today's date) * </t>
    </r>
    <r>
      <rPr>
        <sz val="6"/>
        <rFont val="Arial"/>
        <charset val="134"/>
      </rPr>
      <t>(DD/MM/YYYY)</t>
    </r>
  </si>
  <si>
    <t>Important Notes Regarding Study and Progression</t>
  </si>
  <si>
    <t>48. I understand the notes on study and progression *</t>
  </si>
  <si>
    <t xml:space="preserve"> (YES / NO)</t>
  </si>
  <si>
    <t xml:space="preserve">Please be advised that you must achieve the entry requirements of your target course and university in SBC Year 2 in order to progress to your target course, pathway or university at the end of SBC Year 2.  Entry requirements may be subject to change by the partner universities and the decision of accepting student onto respective courses rests entirely on the partner universities. If your application for progression onto your target course and university at the end of SBC Year 2 is not accepted, you may be able to choose other courses from other partner universities for which you meet the requirements. Progression to UK partner universities may be subject to age restrictions. Students interested in a 2+1+1 (1+1+1) pathway that are not accepted by the UK partner university may be offered an alternative 2+2 (1+2) pathway at an appropriate course and university (the course name may be subject to change but would have similar course content). In the event that for whatever reason, the UK visa cannot be granted, SBC will not be held responsible. If the UK visa is not granted, students may be allowed to continue to complete the 4+0 (3+0) pathway at SBC in Shanghai on a case-by-case basis (the course name may be subject to change but would have similar course content). </t>
  </si>
  <si>
    <t>University progression will depend on receiving a conditional offer via the UCAS application process and there maybe quotas for certain nationalities such as EU and UK students. UCAS applications must therefore be submitted as early as possible during the SBC Year 2. Even though EU and UK students are referred to as “Home students”, EU students may be required to demonstrate English language proficiency if they are not native English speakers.</t>
  </si>
  <si>
    <t>Home students with families that have resided outside of the UK for an extended period may be subject to “International” tuition fees during any period of study at a UK partner university.</t>
  </si>
  <si>
    <t xml:space="preserve">Please note that if for any reason a student elects not to take SBC’s English For Academic Purposes (EAP) course or does not achieve the required EAP grade, partner universities may require IELTS or TOEFL for progression to their courses. Depending on the preferred university or course of study, students may need an EAP qualification above the minimum outlined in the NCUK guarantee. EAP Exemption Request Forms must be signed and submitted to Registry during registration. It should also be recognised that some SELTs have their validity time limited (e.g. an IELTS qualification is valid for two years) and students will need a valid English language qualification when applying for university. If a SELT is used for entrance requirements, but will expire before the students applies to university, the student should enrol in the NCUK EAP module or take another SELT that will be valid when the student enters university. Students exempted from EAP will be required to complete a Study Skills module to prepare them for study in a UK University. Degrees issued by SBC’s partner universities are internationally recognized. If students from Hongkong, Macao and Taiwan wish to have their degrees endorsed, please make your own arrangements with the relevant Chinese MOE department. </t>
  </si>
  <si>
    <t>Please consult with the International Office, Student Management Department or Overseas Services Department for any updates to the NCUK entry directory.</t>
  </si>
  <si>
    <t>Student Data Confidentiality</t>
  </si>
  <si>
    <t>48. I consent to allowing SBC to contact my parents or guardians regarding my progress at SBC *</t>
  </si>
  <si>
    <t>(YES / NO)</t>
  </si>
  <si>
    <t>49. I understand that if I wish to have a copy of my SBC academic performance or class attendance records sent to my parents that an application in writing needs to be submitted to the SBC Registry Office (NOT to the SBC International Office). *</t>
  </si>
  <si>
    <t>Student Declaration</t>
  </si>
  <si>
    <t>I confirm that to the best of my knowledge all information submitted in this application form is true and that all application support documents and translations are genuine. If it is discovered that any application information is not true or that any documentation or translation is false, SBC reserves the right to reject the application or expel the student prior to or subsequent to admission to the university. *</t>
  </si>
  <si>
    <t>* If you are sending this application form to the University by e-mail then in the absence of this signature you should note that the e-mailing of this application constitutes your personal certification that the details in this application are correct.</t>
  </si>
  <si>
    <t xml:space="preserve">EAP Exemption Announcement </t>
  </si>
  <si>
    <r>
      <rPr>
        <sz val="11"/>
        <rFont val="Arial"/>
        <charset val="134"/>
      </rPr>
      <t xml:space="preserve">Family Name: </t>
    </r>
  </si>
  <si>
    <t>Nationality:</t>
  </si>
  <si>
    <t>Given Name:</t>
  </si>
  <si>
    <t>Programme:</t>
  </si>
  <si>
    <t>Pathway:</t>
  </si>
  <si>
    <t xml:space="preserve">EAP </t>
  </si>
  <si>
    <t>Please read the important information below carefully</t>
  </si>
  <si>
    <t>Please be advised that you must achieve the entry requirements of your target course and university in SBC Year 2 in order to progress to your target course, pathway or university at the end of SBC Year 2.  Entry requirements may be subject to change by the partner universities and the decision of accepting students into respective courses rests entirely with the partner universities. Please also note that if for any reason a student elects not to take SBC’s English for Academic Purposes (EAP) course or does not achieve the required EAP grade, partner universities will require IELTS or TOEFL for the student to be accepted in to their courses. Depending on the preferred university or course of study, students may need an EAP qualification above the minimum outlined in the NCUK guarantee.</t>
  </si>
  <si>
    <t>Some SELT (Secure English Language Test) qualifications are only valid for a limited time (e.g. an IELTS qualification is valid for two years).  Students opting out of EAP are responsible for ensuring that they have a valid English language qualification when applying for university. Therefore, if a SELT is used for entrance requirements, but will expire before the student applies to university, the student should enrol in the NCUK EAP module or take another SELT that will be valid at the time when the student enters the university. Students exempt from EAP are required to complete a Study Skills module to prepare them for study in a UK University.</t>
  </si>
  <si>
    <t xml:space="preserve">Notes:  </t>
  </si>
  <si>
    <t>If the exemption is approved, Year 1 students are required to complete a Study Skills module to prepare them for study in a UK university.  20% of the EAP fee will be retained for the Study Skills module, the remaining refund will be calculated proportionally based on the EAP tuition fee by applying the current refund policy of SBC starting from the date that the Exemption Request form was received by Registry.   The EAP textbook fee will not be refunded as this will be required for completion of the Study Skills module.</t>
  </si>
  <si>
    <t>I hereby declare that I fully understand the importance of EAP lessons and I am writing this announcement to confirm that I have made a decision of exemption from EAP lessons; I will accept the consequences of my decision.</t>
  </si>
  <si>
    <t>Signature: _____________________</t>
  </si>
  <si>
    <t>Date: ______________________</t>
  </si>
  <si>
    <t>境外人员住宿登记申报表</t>
  </si>
  <si>
    <t>英文姓        Surname</t>
  </si>
  <si>
    <t>英文名         Given Name</t>
  </si>
  <si>
    <t>中文姓名 （选填）Name in     Chinese (If Any)</t>
  </si>
  <si>
    <t>性别               Sex</t>
  </si>
  <si>
    <t>国家和地区      Country or Region</t>
  </si>
  <si>
    <t>职业       Occupation</t>
  </si>
  <si>
    <t xml:space="preserve"> 出生日期        Date of Birth      日(D)/月(M)/年(Y)</t>
  </si>
  <si>
    <t>出入境证件    Passport /Certificate of Idenntification</t>
  </si>
  <si>
    <t>种类Type</t>
  </si>
  <si>
    <t>身高           Height</t>
  </si>
  <si>
    <t>号码No.</t>
  </si>
  <si>
    <t>停(居)留证件  Visa/Resident Permit</t>
  </si>
  <si>
    <t>种类       Type</t>
  </si>
  <si>
    <t>签证(注)机关  Issued by</t>
  </si>
  <si>
    <t>号码        No.</t>
  </si>
  <si>
    <t>签证(注)有效期 Validity</t>
  </si>
  <si>
    <t>来华事由       Purpose of       Stay in China</t>
  </si>
  <si>
    <t>工作机构    Employer</t>
  </si>
  <si>
    <t>入境日期         Date of Entry</t>
  </si>
  <si>
    <t xml:space="preserve">     日(D)     月(M)     年(Y)</t>
  </si>
  <si>
    <t>入境口岸    Date of Entry</t>
  </si>
  <si>
    <t>入住日期        Move-in Date</t>
  </si>
  <si>
    <t>拟离开日期   Date of Departure</t>
  </si>
  <si>
    <t xml:space="preserve">     日(D)      月(M)     年(Y)</t>
  </si>
  <si>
    <r>
      <rPr>
        <sz val="10"/>
        <rFont val="宋体"/>
        <charset val="134"/>
      </rPr>
      <t>居住房屋信息</t>
    </r>
    <r>
      <rPr>
        <sz val="10"/>
        <rFont val="Arial"/>
        <charset val="134"/>
      </rPr>
      <t xml:space="preserve">         </t>
    </r>
    <r>
      <rPr>
        <sz val="6"/>
        <rFont val="Arial"/>
        <charset val="134"/>
      </rPr>
      <t>Housing  Information</t>
    </r>
  </si>
  <si>
    <t>在沪居住地址 Address in Shanghai</t>
  </si>
  <si>
    <t>本人联系电话  Telephone Number</t>
  </si>
  <si>
    <t>住房种类      Type of Accommodation</t>
  </si>
  <si>
    <t>Employer's Dormitory     Employer's House Rented     Private House Rented   Relative or Friend's House          Self-purchased House           Others</t>
  </si>
  <si>
    <t>用途             Use of House</t>
  </si>
  <si>
    <t>Both Residence and Business           Residence</t>
  </si>
  <si>
    <t xml:space="preserve">房主姓名或出租  房屋单位名称    Name of    House-owner   </t>
  </si>
  <si>
    <t>法人代表姓名   Name of Legal Representative</t>
  </si>
  <si>
    <t>出租间数        Number of       Rooms</t>
  </si>
  <si>
    <t>房主身份证件号码 ID No. Of   House Owner</t>
  </si>
  <si>
    <t>房主联系电话    Phone Number     of House-owner</t>
  </si>
  <si>
    <t>与房主关系    Relationship with House-owner</t>
  </si>
  <si>
    <r>
      <rPr>
        <sz val="10"/>
        <rFont val="宋体"/>
        <charset val="134"/>
      </rPr>
      <t xml:space="preserve">主居住人(承租人)姓名 </t>
    </r>
    <r>
      <rPr>
        <sz val="9"/>
        <rFont val="宋体"/>
        <charset val="134"/>
      </rPr>
      <t>Name of Main    Resident(Renter)</t>
    </r>
  </si>
  <si>
    <r>
      <rPr>
        <sz val="10"/>
        <rFont val="宋体"/>
        <charset val="134"/>
      </rPr>
      <t xml:space="preserve">与主居住人(承租人)关系        </t>
    </r>
    <r>
      <rPr>
        <sz val="7"/>
        <rFont val="宋体"/>
        <charset val="134"/>
      </rPr>
      <t>relationship with Main Resident(Renter)</t>
    </r>
  </si>
  <si>
    <t>本人在沪其他住址            Other Addresses in Shanghai</t>
  </si>
  <si>
    <r>
      <rPr>
        <sz val="10"/>
        <rFont val="宋体"/>
        <charset val="134"/>
      </rPr>
      <t>车辆信息</t>
    </r>
    <r>
      <rPr>
        <sz val="10"/>
        <rFont val="Arial"/>
        <charset val="134"/>
      </rPr>
      <t xml:space="preserve">                          Vehicle Information</t>
    </r>
  </si>
  <si>
    <t>Self-purchased     Rented    Employer-owned    Others</t>
  </si>
  <si>
    <t>车辆牌号                     Plate-number     of Vehicle</t>
  </si>
  <si>
    <r>
      <rPr>
        <sz val="10"/>
        <rFont val="宋体"/>
        <charset val="134"/>
      </rPr>
      <t>紧急情况下的联系人</t>
    </r>
    <r>
      <rPr>
        <sz val="10"/>
        <rFont val="Arial"/>
        <charset val="134"/>
      </rPr>
      <t xml:space="preserve">   Contact in Emergency</t>
    </r>
  </si>
  <si>
    <t>联系电话    Phone Number</t>
  </si>
  <si>
    <r>
      <rPr>
        <sz val="10"/>
        <rFont val="宋体"/>
        <charset val="134"/>
      </rPr>
      <t>备注</t>
    </r>
    <r>
      <rPr>
        <sz val="10"/>
        <rFont val="Arial"/>
        <charset val="134"/>
      </rPr>
      <t xml:space="preserve">                 Remarks </t>
    </r>
  </si>
  <si>
    <t>申报人(代办人)签名：</t>
  </si>
  <si>
    <t>填报日期：</t>
  </si>
  <si>
    <t xml:space="preserve">  日       月        年</t>
  </si>
  <si>
    <t>Signature of Applicant(Agent):</t>
  </si>
  <si>
    <t>Date of Filling:        (D)        (M)        (Y)</t>
  </si>
  <si>
    <t>SCHOOL</t>
  </si>
  <si>
    <r>
      <rPr>
        <sz val="10"/>
        <rFont val="Arial"/>
        <charset val="134"/>
      </rPr>
      <t>S</t>
    </r>
    <r>
      <rPr>
        <sz val="10"/>
        <rFont val="Arial"/>
        <charset val="134"/>
      </rPr>
      <t>chool of Business and Management</t>
    </r>
  </si>
  <si>
    <r>
      <rPr>
        <sz val="10"/>
        <rFont val="Arial"/>
        <charset val="134"/>
      </rPr>
      <t>S</t>
    </r>
    <r>
      <rPr>
        <sz val="10"/>
        <rFont val="Arial"/>
        <charset val="134"/>
      </rPr>
      <t>chool of Engineering and Computing</t>
    </r>
  </si>
  <si>
    <t>YES/NO</t>
  </si>
  <si>
    <t>YES</t>
  </si>
  <si>
    <t>NO</t>
  </si>
  <si>
    <t>Title</t>
  </si>
  <si>
    <t>Mr.</t>
  </si>
  <si>
    <t>Ms.</t>
  </si>
  <si>
    <t>Miss</t>
  </si>
  <si>
    <t>Mrs.</t>
  </si>
  <si>
    <t>MARITALSTATUS</t>
  </si>
  <si>
    <t>MARRIED</t>
  </si>
  <si>
    <t>SINGLE</t>
  </si>
  <si>
    <t>Male / Female</t>
  </si>
  <si>
    <t>MALE</t>
  </si>
  <si>
    <t>FEMALE</t>
  </si>
  <si>
    <t>SELF/ FAMILY</t>
  </si>
  <si>
    <t>SELF</t>
  </si>
  <si>
    <t>FAMILY</t>
  </si>
  <si>
    <t>EMPLOYER</t>
  </si>
  <si>
    <t>OVERSEAS / HOME</t>
  </si>
  <si>
    <t>OVERSEAS</t>
  </si>
  <si>
    <t>HOME</t>
  </si>
  <si>
    <t>COURSE STRAM</t>
  </si>
  <si>
    <t>(PLEASE SELECT ONE)</t>
  </si>
  <si>
    <t>Business Management (Dual Degree) (4 years in SHANGHAI)</t>
  </si>
  <si>
    <t>Business Management (Single Degree) (4+0 / 3+0) (4 or 3 years in SHANGHAI)</t>
  </si>
  <si>
    <t>Business Management (Single Degree) (2+2 / 1+2) (2 or 1 years in SHANGHAI then 2 years in UK)</t>
  </si>
  <si>
    <t>Events Management (Dual Degree) (4 years in SHANGHAI)</t>
  </si>
  <si>
    <t>Events Management (Single Degree) (4+0 / 3+0) (4 or 3 years in SHANGHAI)</t>
  </si>
  <si>
    <t>Events Management (Single Degree) (2+2 / 1+2) (2 or 1 years in SHANGHAI then 2 years in UK)</t>
  </si>
  <si>
    <t>Electronic and Electrical Engineering (Dual Degree) (4 years in SHANGHAI)</t>
  </si>
  <si>
    <t>Electronic and Electrical Engineering (Single Degree) (4+0 / 3+0) (4 or 3 years in SHANGHAI)</t>
  </si>
  <si>
    <t>Electronic and Electrical Engineering (Single Degree) (2+2 / 1+2) (2 or 1 years in SHANGHAI then 2 years in UK)</t>
  </si>
  <si>
    <t>Mechanical Engineering (Dual Degree) (4 years in SHANGHAI)</t>
  </si>
  <si>
    <t>Mechanical Engineering (Single Degree) (4+0 / 3+0) (4 or 3 years in SHANGHAI)</t>
  </si>
  <si>
    <t>Mechanical Engineering (Single Degree) (2+2 / 1+2) (2 or 1 years in SHANGHAI then 2 years in UK)</t>
  </si>
  <si>
    <t>ENTRYDATE</t>
  </si>
  <si>
    <t>September, 2017</t>
  </si>
  <si>
    <t>September, 2018</t>
  </si>
  <si>
    <t>FULLTIMEPARTTIME</t>
  </si>
  <si>
    <t>FULL-TIME</t>
  </si>
  <si>
    <t>PART-TIME</t>
  </si>
  <si>
    <t>TUITION FEE</t>
  </si>
  <si>
    <t>Former Studies</t>
  </si>
  <si>
    <r>
      <rPr>
        <sz val="10"/>
        <rFont val="Arial"/>
        <charset val="134"/>
      </rPr>
      <t>S</t>
    </r>
    <r>
      <rPr>
        <sz val="10"/>
        <rFont val="Arial"/>
        <charset val="134"/>
      </rPr>
      <t>CHOOL (YEAR 11)</t>
    </r>
  </si>
  <si>
    <r>
      <rPr>
        <sz val="10"/>
        <rFont val="Arial"/>
        <charset val="134"/>
      </rPr>
      <t>S</t>
    </r>
    <r>
      <rPr>
        <sz val="10"/>
        <rFont val="Arial"/>
        <charset val="134"/>
      </rPr>
      <t>CHOOL (YEAR 12)</t>
    </r>
  </si>
  <si>
    <r>
      <rPr>
        <sz val="10"/>
        <rFont val="Arial"/>
        <charset val="134"/>
      </rPr>
      <t>S</t>
    </r>
    <r>
      <rPr>
        <sz val="10"/>
        <rFont val="Arial"/>
        <charset val="134"/>
      </rPr>
      <t>CHOOL (YEAR 13)</t>
    </r>
  </si>
  <si>
    <r>
      <rPr>
        <sz val="10"/>
        <rFont val="Arial"/>
        <charset val="134"/>
      </rPr>
      <t>D</t>
    </r>
    <r>
      <rPr>
        <sz val="10"/>
        <rFont val="Arial"/>
        <charset val="134"/>
      </rPr>
      <t>IPLOMA (YEAR 1)</t>
    </r>
  </si>
  <si>
    <r>
      <rPr>
        <sz val="10"/>
        <rFont val="Arial"/>
        <charset val="134"/>
      </rPr>
      <t>D</t>
    </r>
    <r>
      <rPr>
        <sz val="10"/>
        <rFont val="Arial"/>
        <charset val="134"/>
      </rPr>
      <t>IPLOMA (YEAR 2)</t>
    </r>
  </si>
  <si>
    <r>
      <rPr>
        <sz val="10"/>
        <rFont val="Arial"/>
        <charset val="134"/>
      </rPr>
      <t>D</t>
    </r>
    <r>
      <rPr>
        <sz val="10"/>
        <rFont val="Arial"/>
        <charset val="134"/>
      </rPr>
      <t>IPLOMA GRADUATE</t>
    </r>
  </si>
  <si>
    <r>
      <rPr>
        <sz val="10"/>
        <rFont val="Arial"/>
        <charset val="134"/>
      </rPr>
      <t>B</t>
    </r>
    <r>
      <rPr>
        <sz val="10"/>
        <rFont val="Arial"/>
        <charset val="134"/>
      </rPr>
      <t>ACHELORS (YEAR 1)</t>
    </r>
  </si>
  <si>
    <r>
      <rPr>
        <sz val="10"/>
        <rFont val="Arial"/>
        <charset val="134"/>
      </rPr>
      <t>B</t>
    </r>
    <r>
      <rPr>
        <sz val="10"/>
        <rFont val="Arial"/>
        <charset val="134"/>
      </rPr>
      <t>ACHELORS</t>
    </r>
    <r>
      <rPr>
        <sz val="10"/>
        <rFont val="Arial"/>
        <charset val="134"/>
      </rPr>
      <t xml:space="preserve"> </t>
    </r>
    <r>
      <rPr>
        <sz val="10"/>
        <rFont val="Arial"/>
        <charset val="134"/>
      </rPr>
      <t>(</t>
    </r>
    <r>
      <rPr>
        <sz val="10"/>
        <rFont val="Arial"/>
        <charset val="134"/>
      </rPr>
      <t>Y</t>
    </r>
    <r>
      <rPr>
        <sz val="10"/>
        <rFont val="Arial"/>
        <charset val="134"/>
      </rPr>
      <t>EAR 2)</t>
    </r>
  </si>
  <si>
    <r>
      <rPr>
        <sz val="10"/>
        <rFont val="Arial"/>
        <charset val="134"/>
      </rPr>
      <t>B</t>
    </r>
    <r>
      <rPr>
        <sz val="10"/>
        <rFont val="Arial"/>
        <charset val="134"/>
      </rPr>
      <t>ACHELORS</t>
    </r>
    <r>
      <rPr>
        <sz val="10"/>
        <rFont val="Arial"/>
        <charset val="134"/>
      </rPr>
      <t xml:space="preserve"> </t>
    </r>
    <r>
      <rPr>
        <sz val="10"/>
        <rFont val="Arial"/>
        <charset val="134"/>
      </rPr>
      <t>(</t>
    </r>
    <r>
      <rPr>
        <sz val="10"/>
        <rFont val="Arial"/>
        <charset val="134"/>
      </rPr>
      <t>Y</t>
    </r>
    <r>
      <rPr>
        <sz val="10"/>
        <rFont val="Arial"/>
        <charset val="134"/>
      </rPr>
      <t>EAR</t>
    </r>
    <r>
      <rPr>
        <sz val="10"/>
        <rFont val="Arial"/>
        <charset val="134"/>
      </rPr>
      <t xml:space="preserve"> </t>
    </r>
    <r>
      <rPr>
        <sz val="10"/>
        <rFont val="Arial"/>
        <charset val="134"/>
      </rPr>
      <t>3)</t>
    </r>
  </si>
  <si>
    <r>
      <rPr>
        <sz val="10"/>
        <rFont val="Arial"/>
        <charset val="134"/>
      </rPr>
      <t>B</t>
    </r>
    <r>
      <rPr>
        <sz val="10"/>
        <rFont val="Arial"/>
        <charset val="134"/>
      </rPr>
      <t>ACHELORS GRADUATE</t>
    </r>
  </si>
  <si>
    <r>
      <rPr>
        <sz val="10"/>
        <rFont val="Arial"/>
        <charset val="134"/>
      </rPr>
      <t>O</t>
    </r>
    <r>
      <rPr>
        <sz val="10"/>
        <rFont val="Arial"/>
        <charset val="134"/>
      </rPr>
      <t>ther</t>
    </r>
  </si>
  <si>
    <t>Marriage Status</t>
  </si>
  <si>
    <t>Married</t>
  </si>
  <si>
    <r>
      <rPr>
        <sz val="10"/>
        <rFont val="Arial"/>
        <charset val="134"/>
      </rPr>
      <t>S</t>
    </r>
    <r>
      <rPr>
        <sz val="10"/>
        <rFont val="Arial"/>
        <charset val="134"/>
      </rPr>
      <t>ingle</t>
    </r>
  </si>
  <si>
    <t>Target Degree</t>
  </si>
  <si>
    <t>Bachelors Honours Degree 1+3 Pathway (plus NCUK International Foundation in Business on successful completion of Year 1)</t>
  </si>
  <si>
    <t>Bachelors Honours Degree 1+3 Pathway (plus NCUK International Foundation in Engineering on successful completion of Year 1)</t>
  </si>
  <si>
    <t>Bachelors Honours Degree 4+0 Pathway (plus NCUK International Diploma in Electronic and Electrical Engineering on successful completion of Year 2)</t>
  </si>
  <si>
    <r>
      <rPr>
        <sz val="10"/>
        <rFont val="Arial"/>
        <charset val="134"/>
      </rPr>
      <t xml:space="preserve">Bachelors Honours Degree </t>
    </r>
    <r>
      <rPr>
        <sz val="10"/>
        <rFont val="Arial"/>
        <charset val="134"/>
      </rPr>
      <t>3</t>
    </r>
    <r>
      <rPr>
        <sz val="10"/>
        <rFont val="Arial"/>
        <charset val="134"/>
      </rPr>
      <t>+0 Pathway (plus NCUK International Diploma in Electronic and Electrical Engineering on successful completion of Year 2)</t>
    </r>
  </si>
  <si>
    <r>
      <rPr>
        <sz val="10"/>
        <rFont val="Arial"/>
        <charset val="134"/>
      </rPr>
      <t>B</t>
    </r>
    <r>
      <rPr>
        <sz val="10"/>
        <rFont val="Arial"/>
        <charset val="134"/>
      </rPr>
      <t>achelors Honours Degree 2+2 Pathway (plus NCUK International Diploma in Electronic and Electrical Engineering on successful completion of Year 2)</t>
    </r>
  </si>
  <si>
    <r>
      <rPr>
        <sz val="10"/>
        <rFont val="Arial"/>
        <charset val="134"/>
      </rPr>
      <t>B</t>
    </r>
    <r>
      <rPr>
        <sz val="10"/>
        <rFont val="Arial"/>
        <charset val="134"/>
      </rPr>
      <t>achelors Honours Degree 1+2 Pathway (plus NCUK International Diploma in Electronic and Electrical Engineering on successful completion of Year 2)</t>
    </r>
  </si>
  <si>
    <r>
      <rPr>
        <sz val="10"/>
        <rFont val="Arial"/>
        <charset val="134"/>
      </rPr>
      <t>B</t>
    </r>
    <r>
      <rPr>
        <sz val="10"/>
        <rFont val="Arial"/>
        <charset val="134"/>
      </rPr>
      <t>achelors Honours Degree 4+0 Pathway (plus NCUK International Diploma in Mechanical Engineering on successful completion of Year 2)</t>
    </r>
  </si>
  <si>
    <r>
      <rPr>
        <sz val="10"/>
        <rFont val="Arial"/>
        <charset val="134"/>
      </rPr>
      <t>B</t>
    </r>
    <r>
      <rPr>
        <sz val="10"/>
        <rFont val="Arial"/>
        <charset val="134"/>
      </rPr>
      <t>achelors Honours Degree 3+0 Pathway (plus NCUK International Diploma in Mechanical Engineering on successful completion of Year 2)</t>
    </r>
  </si>
  <si>
    <r>
      <rPr>
        <sz val="10"/>
        <rFont val="Arial"/>
        <charset val="134"/>
      </rPr>
      <t>B</t>
    </r>
    <r>
      <rPr>
        <sz val="10"/>
        <rFont val="Arial"/>
        <charset val="134"/>
      </rPr>
      <t>achelors Honours Degree 2+2 Pathway (plus NCUK International Diploma in Mechanical Engineering on successful completion of Year 2)</t>
    </r>
  </si>
  <si>
    <r>
      <rPr>
        <sz val="10"/>
        <rFont val="Arial"/>
        <charset val="134"/>
      </rPr>
      <t>B</t>
    </r>
    <r>
      <rPr>
        <sz val="10"/>
        <rFont val="Arial"/>
        <charset val="134"/>
      </rPr>
      <t>achelors Honours Degree 1+2 Pathway (plus NCUK International Diploma in Mechanical Engineering on successful completion of Year 2)</t>
    </r>
  </si>
  <si>
    <r>
      <rPr>
        <sz val="10"/>
        <rFont val="Arial"/>
        <charset val="134"/>
      </rPr>
      <t>B</t>
    </r>
    <r>
      <rPr>
        <sz val="10"/>
        <rFont val="Arial"/>
        <charset val="134"/>
      </rPr>
      <t>achelors Honours Degree 4+0 Pathway (plus NCUK International Diploma in Business Management on successful completion of Year 2)</t>
    </r>
  </si>
  <si>
    <r>
      <rPr>
        <sz val="10"/>
        <rFont val="Arial"/>
        <charset val="134"/>
      </rPr>
      <t>B</t>
    </r>
    <r>
      <rPr>
        <sz val="10"/>
        <rFont val="Arial"/>
        <charset val="134"/>
      </rPr>
      <t>achelors Honours Degree 4+0 Pathway (plus NCUK International Diploma in Events Management on successful completion of Year 2)</t>
    </r>
  </si>
  <si>
    <r>
      <rPr>
        <sz val="10"/>
        <rFont val="Arial"/>
        <charset val="134"/>
      </rPr>
      <t>B</t>
    </r>
    <r>
      <rPr>
        <sz val="10"/>
        <rFont val="Arial"/>
        <charset val="134"/>
      </rPr>
      <t>achelors Honours Degree 3+0 Pathway (plus NCUK International Diploma in Business Management on successful completion of Year 2)</t>
    </r>
  </si>
  <si>
    <r>
      <rPr>
        <sz val="10"/>
        <rFont val="Arial"/>
        <charset val="134"/>
      </rPr>
      <t>B</t>
    </r>
    <r>
      <rPr>
        <sz val="10"/>
        <rFont val="Arial"/>
        <charset val="134"/>
      </rPr>
      <t>achelors Honours Degree 3+0 Pathway (plus NCUK International Diploma in Events Management on successful completion of Year 2)</t>
    </r>
  </si>
  <si>
    <r>
      <rPr>
        <sz val="10"/>
        <rFont val="Arial"/>
        <charset val="134"/>
      </rPr>
      <t>B</t>
    </r>
    <r>
      <rPr>
        <sz val="10"/>
        <rFont val="Arial"/>
        <charset val="134"/>
      </rPr>
      <t>achelors Honours Degree 2+2 Pathway (plus NCUK International Diploma in Business Management on successful completion of Year 2)</t>
    </r>
  </si>
  <si>
    <r>
      <rPr>
        <sz val="10"/>
        <rFont val="Arial"/>
        <charset val="134"/>
      </rPr>
      <t>B</t>
    </r>
    <r>
      <rPr>
        <sz val="10"/>
        <rFont val="Arial"/>
        <charset val="134"/>
      </rPr>
      <t>achelors Honours Degree 1+2 Pathway (plus NCUK International Diploma in Business Management on successful completion of Year 2)</t>
    </r>
  </si>
  <si>
    <t>Bachelors Honours Degree 2+1+1 Pathway (plus NCUK International Diploma in Business Management on successful completion of Year 2)</t>
  </si>
  <si>
    <r>
      <rPr>
        <sz val="10"/>
        <rFont val="Arial"/>
        <charset val="134"/>
      </rPr>
      <t>B</t>
    </r>
    <r>
      <rPr>
        <sz val="10"/>
        <rFont val="Arial"/>
        <charset val="134"/>
      </rPr>
      <t>achelors Honours Degree 1+1+1 Pathway (plus NCUK International Diploma in Business Management on successful completion of Year 2)</t>
    </r>
  </si>
  <si>
    <r>
      <rPr>
        <sz val="10"/>
        <rFont val="Arial"/>
        <charset val="134"/>
      </rPr>
      <t>B</t>
    </r>
    <r>
      <rPr>
        <sz val="10"/>
        <rFont val="Arial"/>
        <charset val="134"/>
      </rPr>
      <t>achelors Honours Degree 3+1 Pathway (plus NCUK International Diploma in Events Management on successful completion of Year 2)</t>
    </r>
  </si>
  <si>
    <r>
      <rPr>
        <sz val="10"/>
        <rFont val="Arial"/>
        <charset val="134"/>
      </rPr>
      <t>B</t>
    </r>
    <r>
      <rPr>
        <sz val="10"/>
        <rFont val="Arial"/>
        <charset val="134"/>
      </rPr>
      <t>achelors Honours Degree 2+1 Pathway (plus NCUK International Diploma in Events Management on successful completion of Year 2)</t>
    </r>
  </si>
  <si>
    <r>
      <rPr>
        <sz val="10"/>
        <rFont val="Arial"/>
        <charset val="134"/>
      </rPr>
      <t>B</t>
    </r>
    <r>
      <rPr>
        <sz val="10"/>
        <rFont val="Arial"/>
        <charset val="134"/>
      </rPr>
      <t>achelors Honours Degree 2+2 Pathway (plus NCUK International Diploma in Events Management on successful completion of Year 2)</t>
    </r>
  </si>
  <si>
    <r>
      <rPr>
        <sz val="10"/>
        <rFont val="Arial"/>
        <charset val="134"/>
      </rPr>
      <t>B</t>
    </r>
    <r>
      <rPr>
        <sz val="10"/>
        <rFont val="Arial"/>
        <charset val="134"/>
      </rPr>
      <t>achelors Honours Degree 1+2 Pathway (plus NCUK International Diploma in Events Management on successful completion of Year 2)</t>
    </r>
  </si>
  <si>
    <r>
      <rPr>
        <sz val="10"/>
        <rFont val="Arial"/>
        <charset val="134"/>
      </rPr>
      <t>B</t>
    </r>
    <r>
      <rPr>
        <sz val="10"/>
        <rFont val="Arial"/>
        <charset val="134"/>
      </rPr>
      <t>achelors Honours Degree 2+1+1 Pathway (plus NCUK International Diploma in Events Management on successful completion of Year 2)</t>
    </r>
  </si>
  <si>
    <r>
      <rPr>
        <sz val="10"/>
        <rFont val="Arial"/>
        <charset val="134"/>
      </rPr>
      <t>B</t>
    </r>
    <r>
      <rPr>
        <sz val="10"/>
        <rFont val="Arial"/>
        <charset val="134"/>
      </rPr>
      <t>achelors Honours Degree 1+1+1 Pathway (plus NCUK International Diploma in Events Management on successful completion of Year 2)</t>
    </r>
  </si>
  <si>
    <t>PATHWAY</t>
  </si>
  <si>
    <t>4+0 (3+0)</t>
  </si>
  <si>
    <t>2+1+1 (1+1+1)</t>
  </si>
  <si>
    <t>2+2 (1+2)</t>
  </si>
  <si>
    <t>YEAROFENTRY</t>
  </si>
  <si>
    <r>
      <rPr>
        <sz val="10"/>
        <rFont val="Arial"/>
        <charset val="134"/>
      </rPr>
      <t>SBC Year 1</t>
    </r>
    <r>
      <rPr>
        <sz val="10"/>
        <rFont val="Arial"/>
        <charset val="134"/>
      </rPr>
      <t xml:space="preserve"> (International Foundation Year)</t>
    </r>
  </si>
  <si>
    <t>SBC Year 2 (International Degree Year One)</t>
  </si>
  <si>
    <t>SBC Year 3 (Transferring Credits)</t>
  </si>
  <si>
    <t>SBC Year 4 (Transferring Credits)</t>
  </si>
  <si>
    <t>Pre-Sessional</t>
  </si>
  <si>
    <t>Not Required</t>
  </si>
  <si>
    <t>4-Weeks (TBC 2017)</t>
  </si>
  <si>
    <t>LANGUAGE</t>
  </si>
  <si>
    <t>NATIVE ENGLISH</t>
  </si>
  <si>
    <t>IELTS</t>
  </si>
  <si>
    <t>TOEFL IBT</t>
  </si>
  <si>
    <t>PTE</t>
  </si>
  <si>
    <r>
      <rPr>
        <sz val="10"/>
        <rFont val="Arial"/>
        <charset val="134"/>
      </rPr>
      <t>S</t>
    </r>
    <r>
      <rPr>
        <sz val="10"/>
        <rFont val="Arial"/>
        <charset val="134"/>
      </rPr>
      <t>BC ENTRANCE EXAMINATION</t>
    </r>
  </si>
  <si>
    <t>OTHER</t>
  </si>
  <si>
    <t>CHINESE</t>
  </si>
  <si>
    <r>
      <rPr>
        <sz val="10"/>
        <rFont val="Arial"/>
        <charset val="134"/>
      </rPr>
      <t>N</t>
    </r>
    <r>
      <rPr>
        <sz val="10"/>
        <rFont val="Arial"/>
        <charset val="134"/>
      </rPr>
      <t>ATIVE CHINESE</t>
    </r>
  </si>
  <si>
    <r>
      <rPr>
        <sz val="10"/>
        <rFont val="Arial"/>
        <charset val="134"/>
      </rPr>
      <t>G</t>
    </r>
    <r>
      <rPr>
        <sz val="10"/>
        <rFont val="Arial"/>
        <charset val="134"/>
      </rPr>
      <t>OOD</t>
    </r>
  </si>
  <si>
    <t>AVERAGE</t>
  </si>
  <si>
    <t>NONE</t>
  </si>
  <si>
    <t>HSK</t>
  </si>
  <si>
    <t>HSK RESULT</t>
  </si>
  <si>
    <t>FREE AND WITH CHINESE</t>
  </si>
  <si>
    <t>Yes - An optional non-credit Chinese language and culture module with an attendance certificate provided (FREE OF CHARGE except book fees).</t>
  </si>
  <si>
    <t>No thanks - I do not wish to take part in any Chinese language and culture (basic survival language skills) for life in Shanghai.</t>
  </si>
  <si>
    <t>REFERRAL</t>
  </si>
  <si>
    <t>Web Search</t>
  </si>
  <si>
    <t>Web Advert</t>
  </si>
  <si>
    <r>
      <rPr>
        <sz val="10"/>
        <rFont val="Arial"/>
        <charset val="134"/>
      </rPr>
      <t>Education Agen</t>
    </r>
    <r>
      <rPr>
        <sz val="10"/>
        <rFont val="Arial"/>
        <charset val="134"/>
      </rPr>
      <t>t</t>
    </r>
  </si>
  <si>
    <t>Education Fair</t>
  </si>
  <si>
    <t xml:space="preserve">Newspaper </t>
  </si>
  <si>
    <t>Magazine</t>
  </si>
  <si>
    <t>TV</t>
  </si>
  <si>
    <t>SBC Prospectus/Leaflet/Flier</t>
  </si>
  <si>
    <t>My School</t>
  </si>
  <si>
    <r>
      <rPr>
        <sz val="10"/>
        <rFont val="Arial"/>
        <charset val="134"/>
      </rPr>
      <t>Famil</t>
    </r>
    <r>
      <rPr>
        <sz val="10"/>
        <rFont val="Arial"/>
        <charset val="134"/>
      </rPr>
      <t>y</t>
    </r>
    <r>
      <rPr>
        <sz val="10"/>
        <rFont val="Arial"/>
        <charset val="134"/>
      </rPr>
      <t>/Friends/Classmates</t>
    </r>
  </si>
  <si>
    <t>Other</t>
  </si>
  <si>
    <t>DATEOBTAINED</t>
  </si>
  <si>
    <t>N/A</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</si>
  <si>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</si>
  <si>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</si>
  <si>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</si>
  <si>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</si>
  <si>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</si>
  <si>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</si>
  <si>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</si>
  <si>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</si>
  <si>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</si>
  <si>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</si>
  <si>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</si>
  <si>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</si>
  <si>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</si>
  <si>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</si>
  <si>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</si>
  <si>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</si>
  <si>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</si>
  <si>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</si>
  <si>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</si>
  <si>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</si>
  <si>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</si>
  <si>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</si>
  <si>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</si>
  <si>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</si>
  <si>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</si>
  <si>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QUALIFICATIONSHELD</t>
  </si>
  <si>
    <t>GCSE</t>
  </si>
  <si>
    <t>IGCSE</t>
  </si>
  <si>
    <t>A Levels</t>
  </si>
  <si>
    <t>IB (INTERNATIONAL BACCALAUREAT)</t>
  </si>
  <si>
    <t>SAT</t>
  </si>
  <si>
    <t>AP</t>
  </si>
  <si>
    <r>
      <rPr>
        <sz val="10"/>
        <rFont val="Arial"/>
        <charset val="134"/>
      </rPr>
      <t>B</t>
    </r>
    <r>
      <rPr>
        <sz val="10"/>
        <rFont val="Arial"/>
        <charset val="134"/>
      </rPr>
      <t>A</t>
    </r>
  </si>
  <si>
    <r>
      <rPr>
        <sz val="10"/>
        <rFont val="Arial"/>
        <charset val="134"/>
      </rPr>
      <t>B</t>
    </r>
    <r>
      <rPr>
        <sz val="10"/>
        <rFont val="Arial"/>
        <charset val="134"/>
      </rPr>
      <t>Sc</t>
    </r>
  </si>
  <si>
    <r>
      <rPr>
        <sz val="10"/>
        <rFont val="Arial"/>
        <charset val="134"/>
      </rPr>
      <t>B</t>
    </r>
    <r>
      <rPr>
        <sz val="10"/>
        <rFont val="Arial"/>
        <charset val="134"/>
      </rPr>
      <t>Eng</t>
    </r>
  </si>
  <si>
    <t>SMA</t>
  </si>
  <si>
    <t>FRENCH BACCALAUREAT</t>
  </si>
  <si>
    <t>OFFERTYPE</t>
  </si>
  <si>
    <t>Conditional</t>
  </si>
  <si>
    <t>Unconditional</t>
  </si>
  <si>
    <t>CONDITIONS</t>
  </si>
  <si>
    <t xml:space="preserve">Unconditional Offer - There are no conditions attached to this offer. </t>
  </si>
  <si>
    <r>
      <rPr>
        <sz val="9"/>
        <rFont val="Arial"/>
        <charset val="134"/>
      </rPr>
      <t>Unconditional Offer (4-Week Pre-Sessional) - There are no conditions attached to this offer, however, you are required to arrive at SBC prior to August 13</t>
    </r>
    <r>
      <rPr>
        <vertAlign val="superscript"/>
        <sz val="9"/>
        <rFont val="Arial"/>
        <charset val="134"/>
      </rPr>
      <t xml:space="preserve">th </t>
    </r>
    <r>
      <rPr>
        <sz val="9"/>
        <rFont val="Arial"/>
        <charset val="134"/>
      </rPr>
      <t xml:space="preserve">and attend the 4-Week Pre-Sessional English Programme with 100% attendance. Failure to attend 100% of classes without satisfactory explanation may result in the withdrawal of this offer. </t>
    </r>
  </si>
  <si>
    <t>Conditional Offer - You are required to fulfil all of the conditions listed below. Conditional Offer holders, upon receiving the required qualification certificates, should send them to the International Office by the end of August. If SBC is satisfied that the conditions of the Conditional Offer have been met, Registry will issue an Unconditional Offer
The Conditions of your Offer are:</t>
  </si>
  <si>
    <t>FEES</t>
  </si>
  <si>
    <t>Deposit of RMB 5,000 within 4 weeks of the Offer Date</t>
  </si>
  <si>
    <t>Deposit of RMB 5,000 within 4 weeks of the Offer Date; Remaining Full Fees (Proforma Invoice Attached) by July 30th, 2017</t>
  </si>
  <si>
    <t>TICK</t>
  </si>
  <si>
    <t xml:space="preserve"> √ </t>
  </si>
  <si>
    <t xml:space="preserve"> -- </t>
  </si>
  <si>
    <t>ACCOM</t>
  </si>
  <si>
    <t>Shared 4-Bed Room (Cost: 15,000RMB/per Academic Year)</t>
  </si>
  <si>
    <r>
      <rPr>
        <sz val="10"/>
        <rFont val="Arial"/>
        <charset val="134"/>
      </rPr>
      <t>Shared 2-Bed Room (Cost: 18,000RMB/per Academic</t>
    </r>
    <r>
      <rPr>
        <b/>
        <sz val="10"/>
        <rFont val="Arial"/>
        <charset val="134"/>
      </rPr>
      <t xml:space="preserve"> </t>
    </r>
    <r>
      <rPr>
        <sz val="10"/>
        <rFont val="Arial"/>
        <charset val="134"/>
      </rPr>
      <t>Year)</t>
    </r>
  </si>
  <si>
    <t>Off Campus (Students responsible for own arrangements)</t>
  </si>
  <si>
    <t>QUALIFICATION</t>
  </si>
  <si>
    <t>Foundation in Business</t>
  </si>
  <si>
    <t>Foundation in Engineering</t>
  </si>
  <si>
    <t>BA (Hons) Accountancy 2+2 (1+2) Pathway [University of Huddersfield] (plus NCUK Diploma in Business Management on successful completion of year 2)</t>
  </si>
  <si>
    <t>BA (Hons) Accountancy and Finance (ACCA, CIMA and ICEAW accredited) 2+2 (1+2) Pathway [University of Huddersfield] (plus NCUK Diploma in Business Management on successful completion of year 2)</t>
  </si>
  <si>
    <t>BA (Hons) Accountancy with Financial Services 2+2 (1+2) Pathway [University of Huddersfield] (plus NCUK Diploma in Business Management on successful completion of year 2)</t>
  </si>
  <si>
    <t>BSc (Hons) Accounting and Finance 2+2 (1+2) Pathway [Liverpool John Moores University] (plus NCUK Diploma in Business Management on successful completion of year 2)</t>
  </si>
  <si>
    <t>BSc (Hons) Accounting and Finance 2+2 (1+2) Pathway [University of Bradford] (plus NCUK Diploma in Business Management on successful completion of year 2)</t>
  </si>
  <si>
    <t>BSc (Hons) Accounting and Finance (including work placement) 2+2 (1+2) Pathway [University of Bradford] (plus NCUK Diploma in Business Management on successful completion of year 2)</t>
  </si>
  <si>
    <t>BSc (Hons) Accounting and Finance 2+2 (1+2) Pathway [University of Salford] (plus NCUK Diploma in Business Management on successful completion of year 2)</t>
  </si>
  <si>
    <t>BSc (Hons) Accounting and Finance with Professional Experience Year 2+2  (1+2) Pathway [University of Salford] (plus NCUK Diploma in Business Management on successful completion of year 2)</t>
  </si>
  <si>
    <t>BA (Hons) Accounting and Financial Management 2+2 (1+2) Pathway [University of Sheffield] (plus NCUK Diploma in Business Management on successful completion of year 2)</t>
  </si>
  <si>
    <t>BA (Hons) Accounting and Financial Management and Mathematics 2+2 (1+2) Pathway [University of Sheffield] (plus NCUK Diploma in Business Management on successful completion of year 2)</t>
  </si>
  <si>
    <t>BEng (Hons) Aeronautical and Aerospace Engineering 2+2 (1+2) Pathway [University of Leeds] (plus NCUK Diploma in Mechanical Engineering on successful completion of year 2)</t>
  </si>
  <si>
    <t>BEng (Hons) Aeronautical Engineering 2+2 (1+2) Pathway [University of Salford] (plus NCUK Diploma in Mechanical Engineering on successful completion of year 2)</t>
  </si>
  <si>
    <t>BSc (Hons) Air Transport and Logistics Management 2+2 (1+2) Pathway [University of Huddersfield] (plus NCUK Diploma in Business Management on successful completion of year 2)</t>
  </si>
  <si>
    <t>BEng (Hons) Aircraft Engineering with Pilot Studies 2+2 (1+2) Pathway [University of Salford] (plus NCUK Diploma in Mechanical Engineering on successful completion of year 2)</t>
  </si>
  <si>
    <t>BEng (Hons) Automotive Engineering 2+2 (1+2) Pathway [Manchester Metropolitan University] (plus NCUK Diploma in Mechanical Engineering on successful completion of year 2)</t>
  </si>
  <si>
    <t>BEng (Hons) Automotive Engineering 2+2 (1+2) Pathway [University of Leeds] (plus NCUK Diploma in Mechanical Engineering on successful completion of year 2)</t>
  </si>
  <si>
    <t>BSc (Hons) Aviation Technology with Pilot Studies 2+2 (1+2) Pathway [University of Salford] (plus NCUK Diploma in Mechanical Engineering on successful completion of year 2)</t>
  </si>
  <si>
    <t>BA (Hons) Business &amp; Management 2+2 (1+2) Pathway [Leeds Beckett University] (plus NCUK Diploma in Business Management on successful completion of year 2)</t>
  </si>
  <si>
    <t>BSc (Hons) Business and Economics 2+2 (1+2) Pathway [University of Salford] (plus NCUK Diploma in Business Management on successful completion of year 2)</t>
  </si>
  <si>
    <t>BSc (Hons) Business and Economics with Professional Experience Year 2+2 (1+2) Pathway [University of Salford] (plus NCUK Diploma in Business Management on successful completion of year 2)</t>
  </si>
  <si>
    <t>BA (Hons) Business and Financial Management 2+2 (1+2) Pathway [Sheffield Hallam University] (plus NCUK Diploma in Business Management on successful completion of year 2)</t>
  </si>
  <si>
    <t>BSc (Hons) Business and Financial Management 2+2 (1+2) Pathway [University of Salford] (plus NCUK Diploma in Business Management on successful completion of year 2)</t>
  </si>
  <si>
    <t>BSc (Hons) Business and Financial Management with Professional Experience Year 2+2 (1+2) Pathway [University of Salford] (plus NCUK Diploma in Business Management on successful completion of year 2)</t>
  </si>
  <si>
    <t>BA (Hons) Business and Human Resource Management 2+2 (1+2) Pathway [Sheffield Hallam University] (plus NCUK Diploma in Business Management on successful completion of year 2)</t>
  </si>
  <si>
    <t>BSc (Hons) Business and Management 2+2 (1+2) Pathway [University of Salford] (plus NCUK Diploma in Business Management on successful completion of year 2)</t>
  </si>
  <si>
    <t>BSc (Hons) Business and Management with Professional Experience Year 2+2 (1+2) Pathway [University of Salford] (plus NCUK Diploma in Business Management on successful completion of year 2)</t>
  </si>
  <si>
    <t>BSc (Hons) Business and Management Studies 2+2 (1+2) Pathway [University of Bradford] (plus NCUK Diploma in Business Management on successful completion of year 2)</t>
  </si>
  <si>
    <t>BSc (Hons) Business and Management Studies (including work placement) 2+2 (1+2) Pathway [University of Bradford] (plus NCUK Diploma in Business Management on successful completion of year 2)</t>
  </si>
  <si>
    <t>BA (Hons) Business and Marketing 2+2 (1+2) Pathway [Sheffield Hallam University] (plus NCUK Diploma in Business Management on successful completion of year 2)</t>
  </si>
  <si>
    <t>BA (Hons) Business and Public Relations 2+2 (1+2) Pathway [Liverpool John Moores University] (plus NCUK Diploma in Business Management on successful completion of year 2)</t>
  </si>
  <si>
    <t>BSc (Hons) Business and Tourism Management 2+2 (1+2) Pathway [University of Salford] (plus NCUK Diploma in Business Management on successful completion of year 2)</t>
  </si>
  <si>
    <t>BSc (Hons) Business and Tourism Management with Professional Experience Year 2+2 (1+2) Pathway [University of Salford] (plus NCUK Diploma in Business Management on successful completion of year 2)</t>
  </si>
  <si>
    <t>BSc (Hons) Business and Tourism Management 2+2 (1+2) Pathway [University of Salford] (plus NCUK Diploma in Events Management on successful completion of year 2)</t>
  </si>
  <si>
    <t>BSc (Hons) Business and Tourism Management  with Professional Experience Year 2+2 (1+2) Pathway [University of Salford] (plus NCUK Diploma in Events Management on successful completion of year 2)</t>
  </si>
  <si>
    <t>BSc (Hons) Business Economics 2+2 (1+2) Pathway [University of Bradford] (plus NCUK Diploma in Business Management on successful completion of year 2)</t>
  </si>
  <si>
    <t>BSc (Hons) Business Economics 2+2 (1+2) Pathway [University of Bradford] (plus NCUK Diploma in Events Management on successful completion of year 2)</t>
  </si>
  <si>
    <t>BSc (Hons) Business Information Technology 2+2 (1+2) Pathway [University of Salford] (plus NCUK Diploma in Business Management on successful completion of year 2)</t>
  </si>
  <si>
    <t>BSc (Hons) Business Information Technology with Professional Experience 2+2 (1+2) Pathway [University of Salford] (plus NCUK Diploma in Business Management on successful completion of year 2)</t>
  </si>
  <si>
    <t>BA (Hons) Business Management 4+0 (3+0) Pathway [Sheffield Hallam University] (plus NCUK Diploma in Business Management on successful completion of year 2)</t>
  </si>
  <si>
    <t>BA (Hons) Business Management 2+1+1 (1+1+1) Pathway [Sheffield Hallam University] (plus NCUK Diploma in Business Management on successful completion of year 2)</t>
  </si>
  <si>
    <t>BA (Hons) Business Management 2+2 (1+2) Pathway [Sheffield Hallam University] (plus NCUK Diploma in Business Management on successful completion of year 2)</t>
  </si>
  <si>
    <t>BA (Hons) Business Management 2+2 (1+2) Pathway [Liverpool John Moores University] (plus NCUK Diploma in Business Management on successful completion of year 2)</t>
  </si>
  <si>
    <t>BA (Hons) Business Management 2+2 (1+2) Pathway [Manchester Metropolitan University] (plus NCUK Diploma in Business Management on successful completion of year 2)</t>
  </si>
  <si>
    <t>BA (Hons) Business Management (4 years exchange) 2+2 (1+2) Pathway [Manchester Metropolitan University] (plus NCUK Diploma in Business Management on successful completion of year 2)</t>
  </si>
  <si>
    <t>BA (Hons) Business Management (at MMU Cheshire) 2+2 (1+2) Pathway [Manchester Metropolitan University] (plus NCUK Diploma in Business Management on successful completion of year 2)</t>
  </si>
  <si>
    <t>BA (Hons) Business Management (Sandwich) 2+2 (1+2) Pathway [Manchester Metropolitan University] (plus NCUK Diploma in Business Management on successful completion of year 2)</t>
  </si>
  <si>
    <t>BA (Hons) Business Management 2+2 (1+2) Pathway [University of Huddersfield] (plus NCUK Diploma in Business Management on successful completion of year 2)</t>
  </si>
  <si>
    <t>BA (Hons) Business Management 2+2 (1+2) Pathway [University of Sheffield] (plus NCUK Diploma in Business Management on successful completion of year 2)</t>
  </si>
  <si>
    <t>BA (Hons) Business Management and Mathematics 2+2 (1+2) Pathway [University of Sheffield] (plus NCUK Diploma in Business Management on successful completion of year 2)</t>
  </si>
  <si>
    <t>BA (Hons) Business Management with Marketing (at MMU Cheshire) 2+2 (1+2) Pathway [Manchester Metropolitan University] (plus NCUK Diploma in Business Management on successful completion of year 2)</t>
  </si>
  <si>
    <t>BSc (Hons) Business Management with Sport 2+2 (1+2) Pathway [University of Salford] (plus NCUK Diploma in Business Management on successful completion of year 2)</t>
  </si>
  <si>
    <t>BSc (Hons) Business Management with Sport with Professional Experience Year 2+2 (1+2) Pathway [University of Salford] (plus NCUK Diploma in Business Management on successful completion of year 2)</t>
  </si>
  <si>
    <t>BA (Hons) Business Studies 2+2 (1+2) Pathway [Liverpool John Moores University] (plus NCUK Diploma in Business Management on successful completion of year 2)</t>
  </si>
  <si>
    <t>BA (Hons) Business Studies 2+2 (1+2) Pathway [Sheffield Hallam University] (plus NCUK Diploma in Business Management on successful completion of year 2)</t>
  </si>
  <si>
    <t>BA (Hons) Business Studies 2+2 (1+2) Pathway [University of Huddersfield] (plus NCUK Diploma in Business Management on successful completion of year 2)</t>
  </si>
  <si>
    <t>BSc (Hons) Computer Studies 2+2 (1+2) Pathway [Liverpool John Moores University] (plus NCUK Diploma in Electronic &amp; Electrical Engineering on successful completion of year 2)</t>
  </si>
  <si>
    <t>BSc (Hons) Computer Technology 2+2 (1+2) Pathway [Liverpool John Moores University] (plus NCUK Diploma in Electronic &amp; Electrical Engineering on successful completion of year 2)</t>
  </si>
  <si>
    <t>BEng(Hons) Digital Electronics Engineering (including work placement) 2+2 (1+2) Pathway [University of Sheffield] (plus NCUK Diploma in Electronic &amp; Electrical Engineering on successful completion of year 2)</t>
  </si>
  <si>
    <t>BSc (Hons) Economics 2+2 (1+2) Pathway [University of Bradford] (plus NCUK Diploma in Business Management on successful completion of year 2)</t>
  </si>
  <si>
    <t>BSc (Hons) Economics 2+2 (1+2) Pathway [University of Bradford] (plus NCUK Diploma in Events Management on successful completion of year 2)</t>
  </si>
  <si>
    <t>BEng (Hons) Electrical &amp; Electronic Engineering 2+2 (1+2) Pathway [University of Bradford] (plus NCUK Diploma in Electronic &amp; Electrical Engineering on successful completion of year 2)</t>
  </si>
  <si>
    <t>BEng (Hons) Electrical &amp; Electronic Engineering (including work placement) 2+2 (1+2) Pathway [University of Bradford] (plus NCUK Diploma in Electronic &amp; Electrical Engineering on successful completion of year 2)</t>
  </si>
  <si>
    <t>BEng (Hons) Electrical and Electronic Engineering 2+2 (1+2) Pathway [Liverpool John Moores University] (plus NCUK Diploma in Electronic &amp; Electrical Engineering on successful completion of year 2)</t>
  </si>
  <si>
    <t>BEng (Hons) Electrical and Electronic Engineering 2+2 (1+2) Pathway [Manchester Metropolitan University] (plus NCUK Diploma in Electronic &amp; Electrical Engineering on successful completion of year 2)</t>
  </si>
  <si>
    <t>BEng (Hons) Electrical and Electronic Engineering 2+2 (1+2) Pathway [Sheffield Hallam University] (plus NCUK Diploma in Electronic &amp; Electrical Engineering on successful completion of year 2)</t>
  </si>
  <si>
    <t>BEng (Hons) Electrical and Electronic Engineering 2+2 (1+2) Pathway [University of Sheffield ] (plus NCUK Diploma in Electronic &amp; Electrical Engineering on successful completion of year 2)</t>
  </si>
  <si>
    <t>BEng (Hons) Electrical Engineering 2+2 (1+2) Pathway [University of Sheffield] (plus NCUK Diploma in Electronic &amp; Electrical Engineering on successful completion of year 2)</t>
  </si>
  <si>
    <t>BEng (Hons) Electrical Engineering with a year in Industry 2+2 (1+2) Pathway [University of Sheffield] (plus NCUK Diploma in Electronic &amp; Electrical Engineering on successful completion of year 2)</t>
  </si>
  <si>
    <t>BEng (Hons) Electronic and Communication Engineering 2+2 (1+2) Pathway [University of Huddersfield] (plus NCUK Diploma in Electronic &amp; Electrical Engineering on successful completion of year 2)</t>
  </si>
  <si>
    <t>BEng (Hons) Electronic and Communications Engineering 2+2 (1+2) Pathway [University of Leeds] (plus NCUK Diploma in Electronic &amp; Electrical Engineering on successful completion of year 2)</t>
  </si>
  <si>
    <t>BEng (Hons) Electronic and Communications Engineering 2+2 (1+2) Pathway [University of Sheffield] (plus NCUK Diploma in Electronic &amp; Electrical Engineering on successful completion of year 2)</t>
  </si>
  <si>
    <t>BEng (Hons) Electronic and Communications Engineering with a year in Industry 2+2 (1+2) Pathway [University of Sheffield] (plus NCUK Diploma in Electronic &amp; Electrical Engineering on successful completion of year 2)</t>
  </si>
  <si>
    <t>BEng (Hons) Electronic and Electrical Engineering 2+2 (1+2) Pathway [University of Huddersfield] (plus NCUK Diploma in Electronic &amp; Electrical Engineering on successful completion of year 2)</t>
  </si>
  <si>
    <t>BEng (Hons) Electronic and Electrical Engineering 2+2 (1+2) Pathway [University of Leeds] (plus NCUK Diploma in Electronic &amp; Electrical Engineering on successful completion of year 2)</t>
  </si>
  <si>
    <t>BEng (Hons) Electronic Engineering 2+2 (1+2) Pathway [Sheffield Hallam University] (plus NCUK Diploma in Electronic &amp; Electrical Engineering on successful completion of year 2)</t>
  </si>
  <si>
    <t>BEng (Hons) Electronic Engineering 2+2 (1+2) Pathway [University of Huddersfield] (plus NCUK Diploma in Electronic &amp; Electrical Engineering on successful completion of year 2)</t>
  </si>
  <si>
    <t>BEng (Hons) Electronic Engineering 2+2 (1+2) Pathway [University of Leeds] (plus NCUK Diploma in Electronic &amp; Electrical Engineering on successful completion of year 2)</t>
  </si>
  <si>
    <t>BEng (Hons) Electronic Engineering 2+2 (1+2) Pathway [University of Sheffield] (plus NCUK Diploma in Electronic &amp; Electrical Engineering on successful completion of year 2)</t>
  </si>
  <si>
    <t>BEng (Hons) Electronic Engineering with a year in Industry 2+2 (1+2) Pathway [University of Sheffield] (plus NCUK Diploma in Electronic &amp; Electrical Engineering on successful completion of year 2)</t>
  </si>
  <si>
    <t>BEng (Hons) Electronics and Renewable Energy Systems 2+2 (1+2) Pathway [University of Leeds] (plus NCUK Diploma in Electronic &amp; Electrical Engineering on successful completion of year 2)</t>
  </si>
  <si>
    <t>BA (Hons) Events Management 2+2 (1+2) Pathway [Manchester Metropolitan University] (plus NCUK Diploma in Business Management on successful completion of year 2)</t>
  </si>
  <si>
    <t>BA (Hons) Events Management (Sandwich) 2+2 (1+2) Pathway [Manchester Metropolitan University] (plus NCUK Diploma in Business Management on successful completion of year 2)</t>
  </si>
  <si>
    <t>BA (Hons) Events Management 2+2 (1+2) Pathway [Leeds Beckett University] (plus NCUK Diploma in Events Management on successful completion of year 2)</t>
  </si>
  <si>
    <t>BA (Hons) Events Management 2+2 (1+2) Pathway [Liverpool John Moores University] (plus NCUK Diploma in Events Management on successful completion of year 2)</t>
  </si>
  <si>
    <t>BSc (Hons) Events Management 2+2 (1+2) Pathway [Sheffield Hallam University] (plus NCUK Diploma in Events Management on successful completion of year 2)</t>
  </si>
  <si>
    <t>BA (Hons) Events Management 3+1 (2+1) Pathway [University of Huddersfield] (plus NCUK Diploma in Events Management on successful completion of year 2)</t>
  </si>
  <si>
    <t>BA (Hons) Events Management 2+2 (1+2) Pathway [University of Huddersfield] (plus NCUK Diploma in Events Management on successful completion of year 2)</t>
  </si>
  <si>
    <t>BA (Hons) Events Management 2+1+1 (1+1+1) Pathway [University of Huddersfield] (plus NCUK Diploma in Events Management on successful completion of year 2)</t>
  </si>
  <si>
    <t>BA (Hons) Events Management 4+0 (3+0) Pathway [University of Huddersfield] (plus NCUK Diploma in Events Management on successful completion of year 2)</t>
  </si>
  <si>
    <t>BA (Hons) Events Management 2+2 (1+2) Pathway [Manchester Metropolitan University] (plus NCUK Diploma in Events Management on successful completion of year 2)</t>
  </si>
  <si>
    <t>BSc (Hons) Financial Economics 2+2 (1+2) Pathway [University of Bradford] (plus NCUK Diploma in Business Management on successful completion of year 2)</t>
  </si>
  <si>
    <t>BSc (Hons) Financial Economics 2+2 (1+2) Pathway [University of Bradford] (plus NCUK Diploma in Events Management on successful completion of year 2)</t>
  </si>
  <si>
    <t>BSc (Hons) Financial Economics (including work placement) 2+2 (1+2) Pathway [University of Bradford] (plus NCUK Diploma in Business Management on successful completion of year 2)</t>
  </si>
  <si>
    <t>BSc (Hons) Financial Economics (including work placement) 2+2 (1+2) Pathway [University of Bradford] (plus NCUK Diploma in Events Management on successful completion of year 2)</t>
  </si>
  <si>
    <t>BSc (Hons) Hospitality Management 2+2 (1+2) Pathway [Manchester Metropolitan University] (plus NCUK Diploma in Business Management on successful completion of year 2)</t>
  </si>
  <si>
    <t>BSc (Hons) Hospitality Business Management 2+2 (1+2) Pathway [Manchester Metropolitan University] (plus NCUK Diploma in Events Management on successful completion of year 2)</t>
  </si>
  <si>
    <t>BA (Hons) Hospitality Management 2+2 (1+2) Pathway [University of Huddersfield] (plus NCUK Diploma in Events Management on successful completion of year 2)</t>
  </si>
  <si>
    <t>BA (Hons) Human Resource Management 2+2 (1+2) Pathway [Liverpool John Moores University] (plus NCUK Diploma in Business Management on successful completion of year 2)</t>
  </si>
  <si>
    <t>BSc (Hons) Human Resource Management 2+2 (1+2) Pathway [University of Bradford] (plus NCUK Diploma in Business Management on successful completion of year 2)</t>
  </si>
  <si>
    <t>BSc (Hons) Human Resource Management (including work placement) Year 2+2 (1+2) Pathway [University of Bradford] (plus NCUK Diploma in Business Management on successful completion of year 2)</t>
  </si>
  <si>
    <t>BA (Hons) Human Resource Management 2+2 (1+2) Pathway [University of Leeds] (plus NCUK Diploma in Business Management on successful completion of year 2)</t>
  </si>
  <si>
    <t>BSc (Hons) Human Resource Management 2+2 (1+2) Pathway [University of Salford] (plus NCUK Diploma in Business Management on successful completion of year 2)</t>
  </si>
  <si>
    <t>BSc (Hons) Human Resource Management with Professional Experience Year 2+2 (1+2) Pathway [University of Salford] (plus NCUK Diploma in Business Management on successful completion of year 2)</t>
  </si>
  <si>
    <t>BEng (Hons) Industrial Electronics and Control Engineering 4+0 (3+0) Pathway [Liverpool John Moores University] (plus NCUK Diploma in Electronic &amp; Electrical Engineering on successful completion of year 2)</t>
  </si>
  <si>
    <t>BEng (Hons) Industrial Electronics and Control Engineering (with Management) 4+0 Pathway [Liverpool John Moores University] (plus NCUK Diploma in Electronic &amp; Electrical Engineering on successful completion of year 2)</t>
  </si>
  <si>
    <t>BSc (Hons) International Business and Management 2+2 (1+2) Pathway [University of Bradford] (plus NCUK Diploma in Business Management on successful completion of year 2)</t>
  </si>
  <si>
    <t>BSc (Hons) International Business and Management (including work placement) 2+2 (1+2) Pathway [University of Bradford] (plus NCUK Diploma in Business Management on successful completion of year 2)</t>
  </si>
  <si>
    <t>BA (Hons) International Business 2+2 (1+2) Pathway [Sheffield Hallam University] (plus NCUK Diploma in Business Management on successful completion of year 2)</t>
  </si>
  <si>
    <t>BA (Hons) International Business 2+2 (1+2) Pathway [University of Huddersfield] (plus NCUK Diploma in Business Management on successful completion of year 2)</t>
  </si>
  <si>
    <t>BSc (Hons) International Business 2+2 (1+2) Pathway [University of Leeds] (plus NCUK Diploma in Business Management on successful completion of year 2)</t>
  </si>
  <si>
    <t>BSc (Hons) International Business 2+2 (1+2) Pathway [University of Salford] (plus NCUK Diploma in Business Management on successful completion of year 2)</t>
  </si>
  <si>
    <t>BSc (Hons) International Business with Professional Experience Year 2+2 (1+2) Pathway [University of Salford] (plus NCUK Diploma in Business Management on successful completion of year 2)</t>
  </si>
  <si>
    <t>BA (Hons) International Business Management 2+2 (1+2) Pathway [Manchester Metropolitan University] (plus NCUK Diploma in Business Management on successful completion of year 2)</t>
  </si>
  <si>
    <t>BA (Hons) International Business Management (with overseas study) 2+2 (1+2) Pathway [Manchester Metropolitan University] (plus NCUK Diploma in Business Management on successful completion of year 2)</t>
  </si>
  <si>
    <t>BA (Hons) International Business Management (with placement) 2+2 (1+2) Pathway [Manchester Metropolitan University] (plus NCUK Diploma in Business Management on successful completion of year 2)</t>
  </si>
  <si>
    <t>BSc (Hons) International Events Management 2+2 (1+2) Pathway [University of Salford] (plus NCUK Diploma in Business Management on successful completion of year 2)</t>
  </si>
  <si>
    <t>BSc (Hons) International Events Management with Professional Experience Year 2+2 (1+2) Pathway [University of Salford] (plus NCUK Diploma in Business Management on successful completion of year 2)</t>
  </si>
  <si>
    <t>BSc (Hons) International Events Management 2+2 (1+2) Pathway [University of Salford] (plus NCUK Diploma in Events Management on successful completion of year 2)</t>
  </si>
  <si>
    <t>BSc (Hons) International Events Management with Professional Experience Year 2+2 (1+2) Pathway [University of Salford] (plus NCUK Diploma in Events Management on successful completion of year 2)</t>
  </si>
  <si>
    <t>BSc (Hons) International Events Management 2+2 (1+2) Pathway [Sheffield Hallam University] (plus NCUK Diploma in Events Management on successful completion of year 2)</t>
  </si>
  <si>
    <t>BSc (Hons) Management 2+2 (1+2) Pathway [University of Leeds] (plus NCUK Diploma in Business Management on successful completion of year 2)</t>
  </si>
  <si>
    <t>BA (Hons) Management and the Human Resource 2+2 (1+2) Pathway [University of Leeds] (plus NCUK Diploma in Business Management on successful completion of year 2)</t>
  </si>
  <si>
    <t>BSc (Hons) Management with Marketing 2+2 (1+2) Pathway [University of Leeds] (plus NCUK Diploma in Business Management on successful completion of year 2)</t>
  </si>
  <si>
    <t>BEng (Hons) Manufacturing Systems Engineering 4+0 (3+0) Pathway [Liverpool John Moores University] (plus NCUK Diploma in Mechanical Engineering on successful completion of year 2)</t>
  </si>
  <si>
    <t>BEng (Hons) Manufacturing Systems Engineering (with Management) 4+0 Pathway [Liverpool John Moores University] (plus NCUK Diploma in Mechanical Engineering on successful completion of year 2)</t>
  </si>
  <si>
    <t>BA (Hons) Marketing 2+2 (1+2) Pathway [Liverpool John Moores University] (plus NCUK Diploma in Business Management on successful completion of year 2)</t>
  </si>
  <si>
    <t>BSc (Hons) Marketing 2+2 (1+2) Pathway [University of Bradford] (plus NCUK Diploma in Business Management on successful completion of year 2)</t>
  </si>
  <si>
    <t>BSc (Hons) Marketing 2+2 (1+2) Pathway [University of Salford] (plus NCUK Diploma in Business Management on successful completion of year 2)</t>
  </si>
  <si>
    <t>BSc (Hons) Marketing (including work placement) 2+2 (1+2) Pathway [University of Bradford] (plus NCUK Diploma in Business Management on successful completion of year 2)</t>
  </si>
  <si>
    <t>BEng (Hons) Materials Science and Engineering 2+2 (1+2) Pathway [University of Sheffield] (plus NCUK Diploma in Electronic &amp; Electrical Engineering on successful completion of year 2)</t>
  </si>
  <si>
    <t>BEng (Hons) Mechanical and Manufacturing Engineering 2+2 (1+2) Pathway [Liverpool John Moores University] (plus NCUK Diploma in Mechanical Engineering on successful completion of year 2)</t>
  </si>
  <si>
    <t>BEng (Hons) Mechanical and Marine Engineering 2+2 (1+2) Pathway [Liverpool John Moores University] (plus NCUK Diploma in Mechanical Engineering on successful completion of year 2)</t>
  </si>
  <si>
    <t>BEng (Hons) Mechanical Engineering 2+2 (1+2) Pathway [Liverpool John Moores University] (plus NCUK Diploma in Mechanical Engineering on successful completion of year 2)</t>
  </si>
  <si>
    <t>BEng (Hons) Mechanical Engineering 2+2 (1+2) Pathway [Manchester Metropolitan University] (plus NCUK Diploma in Mechanical Engineering on successful completion of year 2)</t>
  </si>
  <si>
    <t>BEng (Hons) Mechanical Engineering 2+2 (1+2) Pathway [Sheffield Hallam University] (plus NCUK Diploma in Mechanical Engineering on successful completion of year 2)</t>
  </si>
  <si>
    <t>BEng (Hons) Mechanical Engineering 2+2 (1+2) Pathway [University of Bradford] (plus NCUK Diploma in Mechanical Engineering on successful completion of year 2)</t>
  </si>
  <si>
    <t>BEng (Hons) Mechanical Engineering (including a work placement) 2+2 (1+2) Pathway [University of Bradford] (plus NCUK Diploma in Mechanical Engineering on successful completion of year 2)</t>
  </si>
  <si>
    <t>BEng (Hons) Mechanical Engineering 2+2 (1+2) Pathway [University of Huddersfield] (plus NCUK Diploma in Mechanical Engineering on successful completion of year 2)</t>
  </si>
  <si>
    <t>BEng (Hons) Mechanical Engineering 2+2 (1+2) Pathway [University of Leeds] (plus NCUK Diploma in Mechanical Engineering on successful completion of year 2)</t>
  </si>
  <si>
    <t>BEng (Hons) Mechanical Engineering 2+2 (1+2) Pathway [University of Salford] (plus NCUK Diploma in Mechanical Engineering on successful completion of year 2)</t>
  </si>
  <si>
    <t>BEng (Hons) Mechanical Engineering 2+2 (1+2) Pathway [University of Sheffield] (plus NCUK Diploma in Mechanical Engineering on successful completion of year 2)</t>
  </si>
  <si>
    <t>BEng (Hons) Mechanical Engineering with Management 2+2 (1+2) Pathway [Liverpool John Moores University] (plus NCUK Diploma in Mechanical Engineering on successful completion of year 2)</t>
  </si>
  <si>
    <t>BEng (Hons) Mechatronic and Robotic Engineering 2+2 (1+2) Pathway [University of Sheffield] (plus NCUK Diploma in Mechanical Engineering on successful completion of year 2)</t>
  </si>
  <si>
    <t>BEng (Hons) Medical Engineering 2+2 (1+2) Pathway [University of Leeds] (plus NCUK Diploma in Mechanical Engineering on successful completion of year 2)</t>
  </si>
  <si>
    <t>BSc (Hons) Music Multimedia and Electronics 2+2 (1+2) Pathway [University of Leeds] (plus NCUK Diploma in Electronic &amp; Electrical Engineering on successful completion of year 2)</t>
  </si>
  <si>
    <t>BSc (Hons) Product Design Engineering 2+2 (1+2) Pathway [Liverpool John Moores University] (plus NCUK Diploma in Mechanical Engineering on successful completion of year 2)</t>
  </si>
  <si>
    <t>BSc (Hons) Quantity Surveying 2+2 (1+2) Pathway [Liverpool John Moores University] (plus NCUK Diploma in Mechanical Engineering on successful completion of year 2)</t>
  </si>
  <si>
    <t>BSc (Hons) Real Estate Management and Business 2+2 (1+2) Pathway [Liverpool John Moores University] (plus NCUK Diploma in Mechanical Engineering on successful completion of year 2)</t>
  </si>
  <si>
    <t>BSc (Hons) Software Engineering 2+2 (1+2) Pathway [Liverpool John Moores University] (plus NCUK Diploma in Electronic &amp; Electrical Engineering on successful completion of year 2)</t>
  </si>
  <si>
    <t>BSc (Hons) Sport Business Management 2+2 (1+2) Pathway [Sheffield Hallam University] (plus NCUK Diploma in Events Management on successful completion of year 2)</t>
  </si>
  <si>
    <t>BSc (Hons) Supply Chain Management 2+2 (1+2) Pathway [University of Huddersfield] (plus NCUK Diploma in Business Management on successful completion of year 2)</t>
  </si>
  <si>
    <t>BSc (Hons) Sport Events Management 2+2 (1+2) Pathway [Leeds Beckett University] (plus NCUK Diploma in Events Management on successful completion of year 2)</t>
  </si>
  <si>
    <t>BEng (Hons) System and Control Engineering 2+2 (1+2) Pathway [University of Sheffield] (plus NCUK Diploma in Electronic &amp; Electrical Engineering on successful completion of year 2)</t>
  </si>
  <si>
    <t>BA (Hons) Tourism Management 2+2 (1+2) Pathway [Manchester Metropolitan University] (plus NCUK Diploma in Business Management on successful completion of year 2)</t>
  </si>
  <si>
    <t>BA (Hons) Tourism Management 2+2 (1+2) Pathway [Manchester Metropolitan University] (plus NCUK Diploma in Events Management on successful completion of year 2)</t>
  </si>
  <si>
    <t>BSc (Hons) Transport and Logistics Management 2+2 (1+2) Pathway [University of Huddersfield] (plus NCUK Diploma in Business Management on successful completion of year 2)</t>
  </si>
  <si>
    <t>BA (Hons) Travel and Tourism Management 2+2 (1+2) Pathway [University of Huddersfield] (plus NCUK Diploma in Events Management on successful completion of year 2)</t>
  </si>
  <si>
    <t>(The End)</t>
  </si>
  <si>
    <t>4+0 (3+0) Pathway (4 or 3 years at SBC Shanghai) (Dual degree &amp; Single degree)</t>
  </si>
  <si>
    <t>Degree Qualification</t>
  </si>
  <si>
    <t>Degree Subject</t>
  </si>
  <si>
    <t>SBC Stream</t>
  </si>
  <si>
    <t>Pathway</t>
  </si>
  <si>
    <t>Degree Awarded by</t>
  </si>
  <si>
    <t>BA (Hons)</t>
  </si>
  <si>
    <t>Events Management</t>
  </si>
  <si>
    <t>University of Huddersfield</t>
  </si>
  <si>
    <t>Business Management</t>
  </si>
  <si>
    <t>Sheffield Hallam University</t>
  </si>
  <si>
    <t>BEng (Hons)</t>
  </si>
  <si>
    <t>Electrical &amp; Electronic Engineering</t>
  </si>
  <si>
    <t>Electronic &amp; Electrical Engineering</t>
  </si>
  <si>
    <t>Liverpool John Moores University</t>
  </si>
  <si>
    <t>Mechanical Engineering</t>
  </si>
  <si>
    <t>2+2 (1+2) Pathway (2 or 1 years at SBC Shanghai plus 2 Years at UK university) (Single degree)</t>
  </si>
  <si>
    <t>BSc (Hons)</t>
  </si>
  <si>
    <t>Business &amp; Management Studies</t>
  </si>
  <si>
    <t>University of Bradford</t>
  </si>
  <si>
    <t>International Business &amp; Management</t>
  </si>
  <si>
    <t>MEng (Hons)</t>
  </si>
  <si>
    <t>Computer Science</t>
  </si>
  <si>
    <t>Computer Science (including work placement)</t>
  </si>
  <si>
    <t>Computer Science for Cyber Security</t>
  </si>
  <si>
    <t>Software Engineering</t>
  </si>
  <si>
    <t>Software Engineering (including work placement)</t>
  </si>
  <si>
    <t>Air Transport and Logistics Management</t>
  </si>
  <si>
    <t>BA(Hons)</t>
  </si>
  <si>
    <t>Business Management with Finance</t>
  </si>
  <si>
    <t>International Business</t>
  </si>
  <si>
    <t>Supply Chain Management</t>
  </si>
  <si>
    <t>Transport and Logistics Management</t>
  </si>
  <si>
    <t>Hospitality Business Management</t>
  </si>
  <si>
    <t>Travel and Tourism Management</t>
  </si>
  <si>
    <t>MEng</t>
  </si>
  <si>
    <t>BEng</t>
  </si>
  <si>
    <t>Automotive and Motorsport Engineering</t>
  </si>
  <si>
    <t>Electronic and Communication Engineering</t>
  </si>
  <si>
    <t>Electronic and Electrical Engineering</t>
  </si>
  <si>
    <t>Electronic Engineering</t>
  </si>
  <si>
    <t>Electronic Engineering and Computer Systems</t>
  </si>
  <si>
    <t>University of Leeds</t>
  </si>
  <si>
    <t>Business Management and the Human Resource</t>
  </si>
  <si>
    <t>Business Management with Marketing</t>
  </si>
  <si>
    <t>BEng/MEng (Hons)</t>
  </si>
  <si>
    <t>Medical Engineering</t>
  </si>
  <si>
    <t>BEng/MEng</t>
  </si>
  <si>
    <t>Aeronautical and Aerospace Engineering</t>
  </si>
  <si>
    <t>MEng, BEng (Hons)</t>
  </si>
  <si>
    <t>Automotive Engineering</t>
  </si>
  <si>
    <t>Electronic and Communications Engineering</t>
  </si>
  <si>
    <t>Electronics and Renewable Energy Systems</t>
  </si>
  <si>
    <t>Business &amp; Management</t>
  </si>
  <si>
    <t>Leeds Beckett University</t>
  </si>
  <si>
    <t>Sports Events Management</t>
  </si>
  <si>
    <t>Business with Finance</t>
  </si>
  <si>
    <t>Business with International Business Management</t>
  </si>
  <si>
    <t>Business with Marketing</t>
  </si>
  <si>
    <t>Electrical and Electronic Engineering</t>
  </si>
  <si>
    <t>Manchester Metropolitan University</t>
  </si>
  <si>
    <t>International Business Management</t>
  </si>
  <si>
    <t>Business and Financial Management</t>
  </si>
  <si>
    <t>University of Salford</t>
  </si>
  <si>
    <t>Business and Financial Management with Professional Experience Year</t>
  </si>
  <si>
    <t>Business and Management</t>
  </si>
  <si>
    <t>Business and Management with Professional Experience Year</t>
  </si>
  <si>
    <t>Business Management with Sport</t>
  </si>
  <si>
    <t>Business Management with Sport with Professional Experience Year</t>
  </si>
  <si>
    <t>International Business with Professional Experience Year</t>
  </si>
  <si>
    <t>International Events Management</t>
  </si>
  <si>
    <t>International Events Management with Professional Experience Year</t>
  </si>
  <si>
    <t>University of Sheffield</t>
  </si>
  <si>
    <t>Electrical Engineering</t>
  </si>
  <si>
    <t>Electronic and Communications Engineering with a Year in Industry</t>
  </si>
  <si>
    <t>Electronic Engineering with a Year in Industry</t>
  </si>
  <si>
    <t>Electronics and Computer Engineering with a Year in Industry</t>
  </si>
  <si>
    <t>Microelectronics</t>
  </si>
  <si>
    <t>MEng(Hons)</t>
  </si>
  <si>
    <t>Microelectronics with a Year in Industry</t>
  </si>
  <si>
    <t>Business and Human Resource Management</t>
  </si>
  <si>
    <t>Business and Marketing</t>
  </si>
  <si>
    <t>Business Studies</t>
  </si>
  <si>
    <t>International Hospitality Business Management</t>
  </si>
  <si>
    <t>Materials Engineering</t>
  </si>
  <si>
    <t>*BA - Bachelor Degree of Arts</t>
  </si>
  <si>
    <t xml:space="preserve">  BSc - Bachelor Degree of Science</t>
  </si>
  <si>
    <t xml:space="preserve">  BEng - Bachelor Degree of Engineering</t>
  </si>
  <si>
    <t xml:space="preserve">  Meng -  Bachelors-masters degrees of Engineering, which means you need one more year to finish your master degree</t>
  </si>
  <si>
    <t xml:space="preserve">  with a Year in Industry/with Professional Experience Year/including work placement - means one more year for intership in UK</t>
  </si>
  <si>
    <t>Family Name</t>
  </si>
  <si>
    <t>Given Name</t>
  </si>
  <si>
    <t>Country</t>
  </si>
  <si>
    <t>Nationality</t>
  </si>
  <si>
    <t>M/F</t>
  </si>
  <si>
    <t>DOB</t>
  </si>
  <si>
    <t>Passport #</t>
  </si>
  <si>
    <t>ID #</t>
  </si>
  <si>
    <t>How Did They Find Us?</t>
  </si>
  <si>
    <t>Sales Start Date</t>
  </si>
  <si>
    <t>Current/ Previous School</t>
  </si>
  <si>
    <t>Target School</t>
  </si>
  <si>
    <t>Target Division</t>
  </si>
  <si>
    <t>Target Pathway</t>
  </si>
  <si>
    <t>Target Course</t>
  </si>
  <si>
    <t>Entry Year</t>
  </si>
  <si>
    <t>Entry Date</t>
  </si>
  <si>
    <t>English Test Type</t>
  </si>
  <si>
    <t>English Test Score</t>
  </si>
  <si>
    <t>Academic Qualifications</t>
  </si>
  <si>
    <t>Academic Score</t>
  </si>
  <si>
    <t>Address</t>
  </si>
  <si>
    <t>Postcode</t>
  </si>
  <si>
    <t>Mobile Phone</t>
  </si>
  <si>
    <t>Land Phone</t>
  </si>
  <si>
    <t>E-mail</t>
  </si>
  <si>
    <t>Parent/Guardian</t>
  </si>
  <si>
    <t>Parent/Guardian Phone</t>
  </si>
  <si>
    <t>Parent/Guardian Email</t>
  </si>
  <si>
    <t>International Recruitment 国际招生
T: +86 (0)21 6431 2086  F: +86 (0)21 6474 1397
international@sbc-usst.edu.cn</t>
  </si>
  <si>
    <r>
      <rPr>
        <b/>
        <sz val="18"/>
        <rFont val="Arial"/>
        <charset val="134"/>
      </rPr>
      <t>2017/18</t>
    </r>
    <r>
      <rPr>
        <sz val="18"/>
        <rFont val="Arial"/>
        <charset val="134"/>
      </rPr>
      <t xml:space="preserve">
</t>
    </r>
    <r>
      <rPr>
        <b/>
        <sz val="18"/>
        <rFont val="Arial"/>
        <charset val="134"/>
      </rPr>
      <t xml:space="preserve">Undergraduate Application Form
</t>
    </r>
    <r>
      <rPr>
        <b/>
        <sz val="18"/>
        <rFont val="宋体"/>
        <charset val="134"/>
      </rPr>
      <t>本科入学申请表</t>
    </r>
    <r>
      <rPr>
        <sz val="10"/>
        <rFont val="Arial"/>
        <charset val="134"/>
      </rPr>
      <t xml:space="preserve">
1) Please type clearly in block letters. Tick boxes where appropriate.
</t>
    </r>
    <r>
      <rPr>
        <sz val="10"/>
        <rFont val="宋体"/>
        <charset val="134"/>
      </rPr>
      <t xml:space="preserve">请务必认真填写表格，并在适当处打勾选择。
</t>
    </r>
    <r>
      <rPr>
        <sz val="10"/>
        <rFont val="Arial"/>
        <charset val="134"/>
      </rPr>
      <t xml:space="preserve">2) Items with asterisk (*) are only required for applicants from Mainland China.
</t>
    </r>
    <r>
      <rPr>
        <sz val="10"/>
        <rFont val="宋体"/>
        <charset val="134"/>
      </rPr>
      <t xml:space="preserve">中国大陆以外学生无需填写带星号项目。
</t>
    </r>
  </si>
  <si>
    <t xml:space="preserve">Photo
贴照片处
</t>
  </si>
  <si>
    <t>I     Personal Details 个人信息</t>
  </si>
  <si>
    <r>
      <rPr>
        <b/>
        <sz val="11"/>
        <rFont val="Arial"/>
        <charset val="134"/>
      </rPr>
      <t xml:space="preserve">1. Basic Information </t>
    </r>
    <r>
      <rPr>
        <b/>
        <sz val="11"/>
        <rFont val="宋体"/>
        <charset val="134"/>
      </rPr>
      <t>基本信息</t>
    </r>
  </si>
  <si>
    <t xml:space="preserve">Gender 性别:         </t>
  </si>
  <si>
    <t xml:space="preserve"> Male男</t>
  </si>
  <si>
    <t xml:space="preserve"> Female女  </t>
  </si>
  <si>
    <t>Family Name姓:</t>
  </si>
  <si>
    <t>Given Name名:</t>
  </si>
  <si>
    <t>Date of Birth出生日期:</t>
  </si>
  <si>
    <t>Nationality国籍:</t>
  </si>
  <si>
    <t xml:space="preserve">Address for Correspondence联系地址: </t>
  </si>
  <si>
    <t>Postcode邮编:</t>
  </si>
  <si>
    <t>E-mail电子邮箱:</t>
  </si>
  <si>
    <t>Tel固定电话:</t>
  </si>
  <si>
    <t>Mobile手机:</t>
  </si>
  <si>
    <r>
      <rPr>
        <sz val="10"/>
        <rFont val="Arial"/>
        <charset val="134"/>
      </rPr>
      <t>Passport No.</t>
    </r>
    <r>
      <rPr>
        <sz val="10"/>
        <rFont val="宋体"/>
        <charset val="134"/>
      </rPr>
      <t>护照号码</t>
    </r>
    <r>
      <rPr>
        <sz val="10"/>
        <rFont val="Arial"/>
        <charset val="134"/>
      </rPr>
      <t>:</t>
    </r>
  </si>
  <si>
    <t>ID Number身份证号码</t>
  </si>
  <si>
    <t>2. Details of High School Education 高中教育信息</t>
  </si>
  <si>
    <t>School Name学校名称:</t>
  </si>
  <si>
    <r>
      <rPr>
        <sz val="10"/>
        <rFont val="Arial"/>
        <charset val="134"/>
      </rPr>
      <t>Stream</t>
    </r>
    <r>
      <rPr>
        <sz val="10"/>
        <rFont val="宋体"/>
        <charset val="134"/>
      </rPr>
      <t>文理分类</t>
    </r>
    <r>
      <rPr>
        <sz val="10"/>
        <rFont val="Arial"/>
        <charset val="134"/>
      </rPr>
      <t>*:</t>
    </r>
  </si>
  <si>
    <r>
      <rPr>
        <sz val="10"/>
        <rFont val="Arial"/>
        <charset val="134"/>
      </rPr>
      <t xml:space="preserve"> Liberal Arts</t>
    </r>
    <r>
      <rPr>
        <sz val="10"/>
        <rFont val="宋体"/>
        <charset val="134"/>
      </rPr>
      <t>文科</t>
    </r>
    <r>
      <rPr>
        <sz val="10"/>
        <rFont val="Arial"/>
        <charset val="134"/>
      </rPr>
      <t xml:space="preserve">  </t>
    </r>
  </si>
  <si>
    <r>
      <rPr>
        <sz val="10"/>
        <rFont val="Arial"/>
        <charset val="134"/>
      </rPr>
      <t xml:space="preserve"> Science</t>
    </r>
    <r>
      <rPr>
        <sz val="10"/>
        <rFont val="宋体"/>
        <charset val="134"/>
      </rPr>
      <t>理科</t>
    </r>
    <r>
      <rPr>
        <sz val="10"/>
        <rFont val="Arial"/>
        <charset val="134"/>
      </rPr>
      <t xml:space="preserve"> </t>
    </r>
  </si>
  <si>
    <t>3. English Proficiency 英语水平</t>
  </si>
  <si>
    <t>Is English your first language?* 英语是你的母语么？</t>
  </si>
  <si>
    <t>Is English the language of instruction for school?* 你的学位是用英语授课吗？</t>
  </si>
  <si>
    <t>Test Type (IELTS/TOEFL/TOEFL IBT/NATIVE ENGLISH / (雅思/托福/新托福)</t>
  </si>
  <si>
    <t>Score obtained 取得的分数*  (If not taken yet, please enter "FUTURE DATE:")</t>
  </si>
  <si>
    <r>
      <rPr>
        <b/>
        <sz val="11"/>
        <rFont val="Arial"/>
        <charset val="134"/>
      </rPr>
      <t xml:space="preserve">4. Contact Details of Parent/Guardian </t>
    </r>
    <r>
      <rPr>
        <b/>
        <sz val="11"/>
        <rFont val="宋体"/>
        <charset val="134"/>
      </rPr>
      <t>家长</t>
    </r>
    <r>
      <rPr>
        <b/>
        <sz val="11"/>
        <rFont val="Arial"/>
        <charset val="134"/>
      </rPr>
      <t>/</t>
    </r>
    <r>
      <rPr>
        <b/>
        <sz val="11"/>
        <rFont val="宋体"/>
        <charset val="134"/>
      </rPr>
      <t>监护人联系方式</t>
    </r>
  </si>
  <si>
    <r>
      <rPr>
        <sz val="10"/>
        <rFont val="Arial"/>
        <charset val="134"/>
      </rPr>
      <t>Name</t>
    </r>
    <r>
      <rPr>
        <sz val="10"/>
        <rFont val="宋体"/>
        <charset val="134"/>
      </rPr>
      <t>姓名</t>
    </r>
    <r>
      <rPr>
        <sz val="10"/>
        <rFont val="Arial"/>
        <charset val="134"/>
      </rPr>
      <t>:</t>
    </r>
  </si>
  <si>
    <t>Relation to Applicant与申请人关系:</t>
  </si>
  <si>
    <t>Email邮箱：</t>
  </si>
  <si>
    <t>Mobile Phone Number手机号码:</t>
  </si>
  <si>
    <r>
      <rPr>
        <b/>
        <sz val="14"/>
        <rFont val="Arial"/>
        <charset val="134"/>
      </rPr>
      <t>II  Courses 申请专业方向</t>
    </r>
    <r>
      <rPr>
        <sz val="10"/>
        <rFont val="Arial"/>
        <charset val="134"/>
      </rPr>
      <t xml:space="preserve">
1) Only ONE choice is allowed for pathway and course options per application form. 
 每张申请表中，路径与专业方向只能各选择一项。
2) Overseas applicants (incl. applicants from Hong Kong, Macau and Taiwan) with a high standard of English and  academic qualifications equivalent to SBC Year 1 (Foundation Year) may be considered for direct entry into SBC Year 2 on a case by case basis. 对于英语语言能力和相应专业水准已达到与SBC一年级（即基础学年）要求相当的海外申请者（包括港、澳、台学生）， SBC也许会按照个人具体情况，考虑其直接进入SBC二年级学习。
</t>
    </r>
  </si>
  <si>
    <t>Course Options 专业方向</t>
  </si>
  <si>
    <t>International Students Only 入学年级（只限国际学生）</t>
  </si>
  <si>
    <t>Applying for Entry into SBC Year 1</t>
  </si>
  <si>
    <t>Applying for Entry into SBC Year 2</t>
  </si>
  <si>
    <t xml:space="preserve">School </t>
  </si>
  <si>
    <t>Division</t>
  </si>
  <si>
    <r>
      <rPr>
        <sz val="14"/>
        <rFont val="Arial"/>
        <charset val="134"/>
      </rPr>
      <t>III  Personal Statement 个人陈述</t>
    </r>
    <r>
      <rPr>
        <sz val="10"/>
        <rFont val="Arial"/>
        <charset val="134"/>
      </rPr>
      <t xml:space="preserve">
Please submit in 300 words or more in English:
• Describe your personal background, educational history, work experience (if applicable) and interests.
• Explain your reasons for choosing SBC and the degree subject.
• What are your future aspirations?
个人陈述要求: 
• 全英文，300字以上，请另附纸张（打印稿）
• 对自己的认识和将来的计划，如想学习什么专业以及心目中理想的职业
• 有何理想，打算采取怎样的步骤来实现
• 为什么希望进入中英国际学院，将会怎样度过在中英国际学院的学习</t>
    </r>
  </si>
  <si>
    <r>
      <rPr>
        <sz val="16"/>
        <rFont val="Arial"/>
        <charset val="134"/>
      </rPr>
      <t>Declaration 申请人声明</t>
    </r>
    <r>
      <rPr>
        <sz val="10"/>
        <rFont val="Arial"/>
        <charset val="134"/>
      </rPr>
      <t xml:space="preserve">
I declare that the information provided in this application and the supporting documentation is true and complete. I understand that the Sino-British College reserves the right to vary or reserve any decision regarding admission or enrollment made on the basis of incorrect information.
我声明所有填写在此申请表中的信息及提供的相关材料和文件皆为属实。如被发现有不真实的信息或文件，上海理工大学中英国际学院将有权对此作出相应的处理。
Signature of Applicant 申请人签名:           Date 日期:
Signature of Parent/Guardian 父母/监护人签名:        Date 日期:
</t>
    </r>
  </si>
  <si>
    <r>
      <rPr>
        <b/>
        <sz val="14"/>
        <rFont val="Arial"/>
        <charset val="134"/>
      </rPr>
      <t>How did you hear about The Sino-British College? (Multiple Choice)</t>
    </r>
    <r>
      <rPr>
        <b/>
        <sz val="12"/>
        <rFont val="Arial"/>
        <charset val="134"/>
      </rPr>
      <t xml:space="preserve">
你是如何知道中英国际学院的？（多选）
</t>
    </r>
  </si>
  <si>
    <r>
      <rPr>
        <sz val="11"/>
        <rFont val="Calibri"/>
        <charset val="134"/>
      </rPr>
      <t xml:space="preserve"> Web Search </t>
    </r>
    <r>
      <rPr>
        <sz val="11"/>
        <rFont val="宋体"/>
        <charset val="134"/>
      </rPr>
      <t>网络搜索</t>
    </r>
  </si>
  <si>
    <r>
      <rPr>
        <sz val="11"/>
        <rFont val="Calibri"/>
        <charset val="134"/>
      </rPr>
      <t xml:space="preserve"> Web Advert </t>
    </r>
    <r>
      <rPr>
        <sz val="11"/>
        <rFont val="宋体"/>
        <charset val="134"/>
      </rPr>
      <t>网络广告</t>
    </r>
  </si>
  <si>
    <t xml:space="preserve"> Education Agent 教育中介</t>
  </si>
  <si>
    <t xml:space="preserve"> Education Fair 教育展</t>
  </si>
  <si>
    <r>
      <rPr>
        <sz val="11"/>
        <rFont val="Calibri"/>
        <charset val="134"/>
      </rPr>
      <t xml:space="preserve"> Newspaper </t>
    </r>
    <r>
      <rPr>
        <sz val="11"/>
        <rFont val="宋体"/>
        <charset val="134"/>
      </rPr>
      <t>报纸</t>
    </r>
  </si>
  <si>
    <r>
      <rPr>
        <sz val="11"/>
        <rFont val="Calibri"/>
        <charset val="134"/>
      </rPr>
      <t xml:space="preserve"> Magazine </t>
    </r>
    <r>
      <rPr>
        <sz val="11"/>
        <rFont val="宋体"/>
        <charset val="134"/>
      </rPr>
      <t>杂志</t>
    </r>
  </si>
  <si>
    <r>
      <rPr>
        <sz val="11"/>
        <rFont val="Calibri"/>
        <charset val="134"/>
      </rPr>
      <t xml:space="preserve"> TV </t>
    </r>
    <r>
      <rPr>
        <sz val="11"/>
        <rFont val="宋体"/>
        <charset val="134"/>
      </rPr>
      <t>电视</t>
    </r>
  </si>
  <si>
    <r>
      <rPr>
        <sz val="11"/>
        <rFont val="Calibri"/>
        <charset val="134"/>
      </rPr>
      <t xml:space="preserve"> SBC Prospectus/Leaflet/Flier  SBC</t>
    </r>
    <r>
      <rPr>
        <sz val="11"/>
        <rFont val="宋体"/>
        <charset val="134"/>
      </rPr>
      <t>招生简章</t>
    </r>
    <r>
      <rPr>
        <sz val="11"/>
        <rFont val="Calibri"/>
        <charset val="134"/>
      </rPr>
      <t>/</t>
    </r>
    <r>
      <rPr>
        <sz val="11"/>
        <rFont val="宋体"/>
        <charset val="134"/>
      </rPr>
      <t>宣传册</t>
    </r>
  </si>
  <si>
    <r>
      <rPr>
        <sz val="11"/>
        <rFont val="Calibri"/>
        <charset val="134"/>
      </rPr>
      <t xml:space="preserve"> My School </t>
    </r>
    <r>
      <rPr>
        <sz val="11"/>
        <rFont val="宋体"/>
        <charset val="134"/>
      </rPr>
      <t>我的学校</t>
    </r>
  </si>
  <si>
    <r>
      <rPr>
        <sz val="11"/>
        <rFont val="Calibri"/>
        <charset val="134"/>
      </rPr>
      <t xml:space="preserve"> Families/Friends/Classmates </t>
    </r>
    <r>
      <rPr>
        <sz val="11"/>
        <rFont val="宋体"/>
        <charset val="134"/>
      </rPr>
      <t>家人</t>
    </r>
    <r>
      <rPr>
        <sz val="11"/>
        <rFont val="Calibri"/>
        <charset val="134"/>
      </rPr>
      <t>/</t>
    </r>
    <r>
      <rPr>
        <sz val="11"/>
        <rFont val="宋体"/>
        <charset val="134"/>
      </rPr>
      <t>朋友</t>
    </r>
    <r>
      <rPr>
        <sz val="11"/>
        <rFont val="Calibri"/>
        <charset val="134"/>
      </rPr>
      <t>/</t>
    </r>
    <r>
      <rPr>
        <sz val="11"/>
        <rFont val="宋体"/>
        <charset val="134"/>
      </rPr>
      <t>同学</t>
    </r>
  </si>
  <si>
    <r>
      <rPr>
        <sz val="11"/>
        <rFont val="Calibri"/>
        <charset val="134"/>
      </rPr>
      <t xml:space="preserve"> Other </t>
    </r>
    <r>
      <rPr>
        <sz val="11"/>
        <rFont val="宋体"/>
        <charset val="134"/>
      </rPr>
      <t>其他</t>
    </r>
  </si>
  <si>
    <r>
      <rPr>
        <sz val="14"/>
        <rFont val="Arial"/>
        <charset val="134"/>
      </rPr>
      <t xml:space="preserve">A. For students from Mainland China中国大陆学生: </t>
    </r>
    <r>
      <rPr>
        <sz val="10"/>
        <rFont val="Arial"/>
        <charset val="134"/>
      </rPr>
      <t xml:space="preserve">
1) 学生须先向上海理工大学中英国际学院提交入学申请表（中文）以及个人陈述（英文）
2) 通过学院的初步审核后，报名参加考试、确认考试时间并领取考试资料
3) 学生需持身份证原件及2寸照片两张，参加学院的入学考试（分为英语笔试和英语面试，一天内完成）
4) 考试后中英国际学院根据学生入学考试成绩以及个人申请材料作出无条件录取有条件录取或者拒绝录取的决定
5) 学生根据录取通知书办理注册手续并递交相关个人资料
6) 高考成绩作为学生入学时专业和路径选择的参考
</t>
    </r>
    <r>
      <rPr>
        <sz val="14"/>
        <rFont val="Arial"/>
        <charset val="134"/>
      </rPr>
      <t xml:space="preserve">
B. For International Students (Including Hong Kong, Macau and Taiwan) 国际生与港、澳、台学生:</t>
    </r>
    <r>
      <rPr>
        <sz val="10"/>
        <rFont val="Arial"/>
        <charset val="134"/>
      </rPr>
      <t xml:space="preserve">
1) Please complete the SBC Undergraduate Application Form
2) Please prepare the following supporting documents:
a. Original Certificate of School Attendance or Graduation Certificate with seal*
b. Original Academic Transcripts and School Certificates with seal (if available)*
c. Two Letters of Recommendation (original) with signature in sealed envelope*
d. Personal Statement and Resume with your signature (in English)
e. Non-Native English Speakers require copies of IELTS or original TOEFL test report form (or equivalent)
f. Copy of Passport ID page and Chinese visa (if applicable)
3) Please email scanned versions of the Application Form and all Supporting Documents to:
International@sbc-usst.edu.cn 
 You will need to bring hard copies of Application Form and all original Supporting Documents and 8 recent 
passport photos when you arrive for registration.
* NB: With notarised English translation documents if applicable
</t>
    </r>
  </si>
  <si>
    <t>Non-Standard Entry to SBC Undergraduate Programmes</t>
  </si>
  <si>
    <t xml:space="preserve">Guidance Notes for completing the Application Form
</t>
  </si>
  <si>
    <t xml:space="preserve">This form is to be used to inform SBC of students applying for SBC Undergraduate programmes and who do not possess qualifications which are in SBC’s standard entry requirement’s list. Standard entry qualifications are available from the SBC’s website.
To avoid delays, please complete the form in full. 
Please attach the scanned copies of certificates, academic transcripts and syllabuses from previous study. 
Once the form is completed, please fax it with all the attachments to 021-64741397.
</t>
  </si>
  <si>
    <t>Section 1: Programme Applied For</t>
  </si>
  <si>
    <t>Section 4: Work Experience</t>
  </si>
  <si>
    <t xml:space="preserve">Programme Name The name of the programme that you are applying for including the stream. Example, Accounting and Finance, General Business, Events Management, Electronic and Electrical Engineering, Mechanical Engineering, and Proposed Start Date at SBC (the International Office should be able to provide this to you).
Modules - If appropriate, please indicate the modules that you intend to study. 
</t>
  </si>
  <si>
    <t>You may have worked in an organization where you were required to use some of the skills beneficial in your studies. SBC needs this information to decide whether you are eligible enroll in the programme. Please list the most recent work experience first.
If there is not enough space to fill in your work experience, please use a separate sheet and attach it together with the application form.</t>
  </si>
  <si>
    <t>Section 2: Personal Details</t>
  </si>
  <si>
    <t>Section 5: Personal Statement</t>
  </si>
  <si>
    <t>Please complete all sections taking note of the following:
Surname/Family Name If you are not familiar with these terms, type your name as it appears in your passport.</t>
  </si>
  <si>
    <t>Please use this section to describe the reasons for your choice and how your choice of programme fit in with your intended academic/career progression.</t>
  </si>
  <si>
    <t>Section 3: Your Education</t>
  </si>
  <si>
    <r>
      <rPr>
        <sz val="11"/>
        <rFont val="Arial"/>
        <charset val="134"/>
      </rPr>
      <t xml:space="preserve">It is important that you provide this information in full.  Please list the most recent qualification first.
If you have attended any professional qualifications or training courses, it is important that you include this as it might help you in your application. It is also very important that you state who awarded the certificate, i.e. the name of the institution on the certificate.
</t>
    </r>
    <r>
      <rPr>
        <b/>
        <i/>
        <sz val="11"/>
        <rFont val="Arial"/>
        <charset val="134"/>
      </rPr>
      <t>English Competency Level</t>
    </r>
    <r>
      <rPr>
        <sz val="11"/>
        <rFont val="Arial"/>
        <charset val="134"/>
      </rPr>
      <t xml:space="preserve"> This should be a recognized certificate such as IELTS or TOEFL. You need to indicate the grade that you have passed, the Exam ID and the date of the exam.  </t>
    </r>
  </si>
  <si>
    <t>Non-Standard Entry Application Form</t>
  </si>
  <si>
    <r>
      <rPr>
        <b/>
        <sz val="8"/>
        <rFont val="Arial"/>
        <charset val="134"/>
      </rPr>
      <t>Please fax completed form to</t>
    </r>
    <r>
      <rPr>
        <sz val="8"/>
        <rFont val="Arial"/>
        <charset val="134"/>
      </rPr>
      <t xml:space="preserve"> 021-64741397.  </t>
    </r>
  </si>
  <si>
    <t xml:space="preserve">Read enclosed guidance notes before filling in this form. Please type in BLOCK CAPITALS. </t>
  </si>
  <si>
    <t>1.  Programme Applied For</t>
  </si>
  <si>
    <r>
      <rPr>
        <b/>
        <sz val="8"/>
        <color indexed="8"/>
        <rFont val="Arial"/>
        <charset val="134"/>
      </rPr>
      <t xml:space="preserve">Proposed Programme: </t>
    </r>
    <r>
      <rPr>
        <sz val="8"/>
        <color indexed="8"/>
        <rFont val="Arial"/>
        <charset val="134"/>
      </rPr>
      <t xml:space="preserve"> </t>
    </r>
  </si>
  <si>
    <r>
      <rPr>
        <b/>
        <sz val="8"/>
        <color indexed="8"/>
        <rFont val="Arial"/>
        <charset val="134"/>
      </rPr>
      <t xml:space="preserve">Proposed start date </t>
    </r>
    <r>
      <rPr>
        <sz val="8"/>
        <color indexed="8"/>
        <rFont val="Arial"/>
        <charset val="134"/>
      </rPr>
      <t>(month-year):</t>
    </r>
  </si>
  <si>
    <t xml:space="preserve">Modules: </t>
  </si>
  <si>
    <t>2.  Personal Details</t>
  </si>
  <si>
    <t>Surname/Family Name:</t>
  </si>
  <si>
    <t>First Name(s):</t>
  </si>
  <si>
    <t>Gender:</t>
  </si>
  <si>
    <r>
      <rPr>
        <b/>
        <sz val="8"/>
        <color indexed="8"/>
        <rFont val="Arial"/>
        <charset val="134"/>
      </rPr>
      <t xml:space="preserve">Date of birth </t>
    </r>
    <r>
      <rPr>
        <sz val="8"/>
        <color indexed="8"/>
        <rFont val="Arial"/>
        <charset val="134"/>
      </rPr>
      <t xml:space="preserve">(day-month-year): </t>
    </r>
  </si>
  <si>
    <t xml:space="preserve">Country of birth: </t>
  </si>
  <si>
    <t xml:space="preserve">3.  Your Education (secondary and post-secondary) including professional qualifications and training courses </t>
  </si>
  <si>
    <r>
      <rPr>
        <b/>
        <sz val="8"/>
        <rFont val="Arial"/>
        <charset val="134"/>
      </rPr>
      <t>Dates</t>
    </r>
    <r>
      <rPr>
        <sz val="8"/>
        <rFont val="Arial"/>
        <charset val="134"/>
      </rPr>
      <t xml:space="preserve"> (from - to) month/year - month/year </t>
    </r>
  </si>
  <si>
    <r>
      <rPr>
        <b/>
        <sz val="8"/>
        <rFont val="Arial"/>
        <charset val="134"/>
      </rPr>
      <t>Full name of Institution</t>
    </r>
    <r>
      <rPr>
        <sz val="8"/>
        <rFont val="Arial"/>
        <charset val="134"/>
      </rPr>
      <t xml:space="preserve"> (include awarding body named on the Certificate) </t>
    </r>
  </si>
  <si>
    <t xml:space="preserve">Subject(s) </t>
  </si>
  <si>
    <r>
      <rPr>
        <b/>
        <sz val="8"/>
        <rFont val="Arial"/>
        <charset val="134"/>
      </rPr>
      <t>Result</t>
    </r>
    <r>
      <rPr>
        <sz val="8"/>
        <rFont val="Arial"/>
        <charset val="134"/>
      </rPr>
      <t xml:space="preserve"> (eg BA Hons 2.1) </t>
    </r>
  </si>
  <si>
    <t>English Competency Level</t>
  </si>
  <si>
    <t>Test Score</t>
  </si>
  <si>
    <t xml:space="preserve">4.  Work Experience </t>
  </si>
  <si>
    <t>Job Title</t>
  </si>
  <si>
    <t>Duties and Responsibilities</t>
  </si>
  <si>
    <t>5.  Personal Statement</t>
  </si>
  <si>
    <t>This is an important section and the admissions staff at SBC will pay particular attention to what you write here. You should explain why you are applying for this programme, what you expect to achieve from it, and how it relates to your academic and career development. (See notes for guidance).</t>
  </si>
  <si>
    <t>Continue on a separate sheet, if necessary</t>
  </si>
  <si>
    <t xml:space="preserve">Office Use Only </t>
  </si>
  <si>
    <r>
      <rPr>
        <sz val="8"/>
        <rFont val="Arial"/>
        <charset val="134"/>
      </rPr>
      <t xml:space="preserve">Outcome: Approved </t>
    </r>
    <r>
      <rPr>
        <sz val="12"/>
        <rFont val="Arial"/>
        <charset val="134"/>
      </rPr>
      <t>□</t>
    </r>
    <r>
      <rPr>
        <sz val="8"/>
        <rFont val="Arial"/>
        <charset val="134"/>
      </rPr>
      <t xml:space="preserve">      Conditional Offer </t>
    </r>
    <r>
      <rPr>
        <sz val="12"/>
        <rFont val="Arial"/>
        <charset val="134"/>
      </rPr>
      <t>□</t>
    </r>
    <r>
      <rPr>
        <sz val="8"/>
        <rFont val="Arial"/>
        <charset val="134"/>
      </rPr>
      <t xml:space="preserve">      Reject </t>
    </r>
    <r>
      <rPr>
        <sz val="12"/>
        <rFont val="Arial"/>
        <charset val="134"/>
      </rPr>
      <t>□</t>
    </r>
    <r>
      <rPr>
        <sz val="8"/>
        <rFont val="Arial"/>
        <charset val="134"/>
      </rPr>
      <t xml:space="preserve">
Comments:      
</t>
    </r>
  </si>
  <si>
    <t xml:space="preserve">Reviewer: </t>
  </si>
  <si>
    <t xml:space="preserve">Date: </t>
  </si>
  <si>
    <t>Formal Offer Letter</t>
  </si>
  <si>
    <t>Dear</t>
  </si>
  <si>
    <t xml:space="preserve">We are pleased to inform you that you are hereby offered a place on our Undergraduate Degree Program, which commences in September 2017. 
The details of your offer are set out below:
</t>
  </si>
  <si>
    <t>Offer Holder:</t>
  </si>
  <si>
    <t>Family Name:</t>
  </si>
  <si>
    <t>Passport:</t>
  </si>
  <si>
    <t>Male/Female:</t>
  </si>
  <si>
    <t>Phone:</t>
  </si>
  <si>
    <t>Date of Birth:</t>
  </si>
  <si>
    <t>Email:</t>
  </si>
  <si>
    <t>Offer Summary:</t>
  </si>
  <si>
    <t>Offer Date:</t>
  </si>
  <si>
    <t>Type of Offer:</t>
  </si>
  <si>
    <t>Registered Course:</t>
  </si>
  <si>
    <t>School:</t>
  </si>
  <si>
    <t>EAP:</t>
  </si>
  <si>
    <t>Entry Date:</t>
  </si>
  <si>
    <t>Entry Level:</t>
  </si>
  <si>
    <t>Pre-Sessional:</t>
  </si>
  <si>
    <t xml:space="preserve">Semester Start:       </t>
  </si>
  <si>
    <t>Offer Conditions:</t>
  </si>
  <si>
    <t>PLEASE INSERT CONDITIONS HERE</t>
  </si>
  <si>
    <t>How to Accept Your Offer:</t>
  </si>
  <si>
    <r>
      <rPr>
        <sz val="11"/>
        <rFont val="Arial"/>
        <charset val="134"/>
      </rPr>
      <t>A. Please sign and return the Decision Form overleaf (email of a scanned version is acceptable) and;
B. Please make payment of:</t>
    </r>
  </si>
  <si>
    <t>Please see "Terms and Conditions" from the following web link:</t>
  </si>
  <si>
    <t xml:space="preserve">http://www.sbc-usst.edu.cn/en/StudyWithUs/InternationalStudents/TermsConditions/Notes </t>
  </si>
  <si>
    <t>Applying for Your Visa:</t>
  </si>
  <si>
    <t>By confirming your offer, you can then arrange to apply for your Visa.</t>
  </si>
  <si>
    <t>Please see "Visa and Residence Permit Application Guide" on the officail website.</t>
  </si>
  <si>
    <t>Arrival:</t>
  </si>
  <si>
    <r>
      <rPr>
        <sz val="11"/>
        <rFont val="Arial"/>
        <charset val="134"/>
      </rPr>
      <t xml:space="preserve">Unconditional Offer holders will be sent a </t>
    </r>
    <r>
      <rPr>
        <b/>
        <i/>
        <sz val="11"/>
        <rFont val="Arial"/>
        <charset val="134"/>
      </rPr>
      <t>Registration Guidance</t>
    </r>
    <r>
      <rPr>
        <sz val="11"/>
        <rFont val="Arial"/>
        <charset val="134"/>
      </rPr>
      <t xml:space="preserve"> two weeks before Semester starts which includes a </t>
    </r>
    <r>
      <rPr>
        <b/>
        <i/>
        <sz val="11"/>
        <rFont val="Arial"/>
        <charset val="134"/>
      </rPr>
      <t>Registration Notice</t>
    </r>
    <r>
      <rPr>
        <sz val="11"/>
        <rFont val="Arial"/>
        <charset val="134"/>
      </rPr>
      <t xml:space="preserve">, and </t>
    </r>
    <r>
      <rPr>
        <b/>
        <i/>
        <sz val="11"/>
        <rFont val="Arial"/>
        <charset val="134"/>
      </rPr>
      <t>Registration Procedures</t>
    </r>
    <r>
      <rPr>
        <sz val="11"/>
        <rFont val="Arial"/>
        <charset val="134"/>
      </rPr>
      <t xml:space="preserve"> specifying important information including the dates of Beginning and Registration.</t>
    </r>
  </si>
  <si>
    <t>Accommodation:</t>
  </si>
  <si>
    <t>Accommodation Services will help you find suitable accommodation on campus. For information on different types of rooms on campus, please visit the following link on our website: http://www.sbc-usst.edu.cn/en/StudentSupport/HousingAndDining. Accommodation application link will be sent to you after you have paid deposit.</t>
  </si>
  <si>
    <t xml:space="preserve">We hope that you will be able to accept our Offer and should you have any questions, please do not hesitate to contact the SBC International Office.
Yours sincerely
</t>
  </si>
  <si>
    <t>__________________________________________________</t>
  </si>
  <si>
    <t>Director of International Recruitment</t>
  </si>
  <si>
    <t>Iris Yuan</t>
  </si>
  <si>
    <t>By signing this agreement, you indicate that you have read Terms And Conditions listed on http://www.sbc-usst.edu.cn/en/StudyWithUs/InternationalStudents/TermsConditions/Notes , and fully understand and accept the offer of admission.</t>
  </si>
  <si>
    <t>Signature:</t>
  </si>
  <si>
    <t>Date:</t>
  </si>
  <si>
    <t>University of Shanghai for Science &amp; Technology</t>
  </si>
  <si>
    <t>516 Jungong Road, Shanghai 200093, China</t>
  </si>
  <si>
    <t>Tel: +86-21-55271930  Fax: +86-21-55271502</t>
  </si>
  <si>
    <t>Picture</t>
  </si>
  <si>
    <t xml:space="preserve">Application Form for International Students </t>
  </si>
  <si>
    <t>1. 申请人简况 /  Personal information</t>
  </si>
  <si>
    <t>姓/Family name</t>
  </si>
  <si>
    <t>名/Given name</t>
  </si>
  <si>
    <t>国籍/Nationality</t>
  </si>
  <si>
    <r>
      <rPr>
        <sz val="9"/>
        <rFont val="宋体"/>
        <charset val="134"/>
      </rPr>
      <t>护照号码</t>
    </r>
    <r>
      <rPr>
        <sz val="9"/>
        <rFont val="Times New Roman"/>
        <charset val="134"/>
      </rPr>
      <t>/Passport No</t>
    </r>
  </si>
  <si>
    <t>出生年月/Date of birth</t>
  </si>
  <si>
    <r>
      <rPr>
        <sz val="9"/>
        <rFont val="宋体"/>
        <charset val="134"/>
      </rPr>
      <t>年</t>
    </r>
    <r>
      <rPr>
        <sz val="9"/>
        <rFont val="Times New Roman"/>
        <charset val="134"/>
      </rPr>
      <t>/Y</t>
    </r>
  </si>
  <si>
    <r>
      <rPr>
        <sz val="9"/>
        <rFont val="宋体"/>
        <charset val="134"/>
      </rPr>
      <t>月</t>
    </r>
    <r>
      <rPr>
        <sz val="9"/>
        <rFont val="Times New Roman"/>
        <charset val="134"/>
      </rPr>
      <t>/M</t>
    </r>
  </si>
  <si>
    <r>
      <rPr>
        <sz val="9"/>
        <rFont val="宋体"/>
        <charset val="134"/>
      </rPr>
      <t>日</t>
    </r>
    <r>
      <rPr>
        <sz val="9"/>
        <rFont val="Times New Roman"/>
        <charset val="134"/>
      </rPr>
      <t>/D</t>
    </r>
  </si>
  <si>
    <t>出生地点/Place of birth</t>
  </si>
  <si>
    <r>
      <rPr>
        <sz val="9"/>
        <rFont val="宋体"/>
        <charset val="134"/>
      </rPr>
      <t>性别</t>
    </r>
    <r>
      <rPr>
        <sz val="9"/>
        <rFont val="Times New Roman"/>
        <charset val="134"/>
      </rPr>
      <t>/Sex</t>
    </r>
  </si>
  <si>
    <r>
      <rPr>
        <sz val="9"/>
        <rFont val="宋体"/>
        <charset val="134"/>
      </rPr>
      <t>婚姻状况</t>
    </r>
    <r>
      <rPr>
        <sz val="9"/>
        <rFont val="Times New Roman"/>
        <charset val="134"/>
      </rPr>
      <t>/Marital State</t>
    </r>
  </si>
  <si>
    <r>
      <rPr>
        <sz val="9"/>
        <rFont val="宋体"/>
        <charset val="134"/>
      </rPr>
      <t>宗教信仰</t>
    </r>
    <r>
      <rPr>
        <sz val="9"/>
        <rFont val="Times New Roman"/>
        <charset val="134"/>
      </rPr>
      <t>/Religion</t>
    </r>
  </si>
  <si>
    <r>
      <rPr>
        <sz val="9"/>
        <rFont val="宋体"/>
        <charset val="134"/>
      </rPr>
      <t>最后学历</t>
    </r>
    <r>
      <rPr>
        <sz val="9"/>
        <rFont val="Times New Roman"/>
        <charset val="134"/>
      </rPr>
      <t xml:space="preserve"> / Highest Academic Degree Obtained</t>
    </r>
  </si>
  <si>
    <r>
      <rPr>
        <sz val="9"/>
        <rFont val="宋体"/>
        <charset val="134"/>
      </rPr>
      <t>职业</t>
    </r>
    <r>
      <rPr>
        <sz val="9"/>
        <rFont val="Times New Roman"/>
        <charset val="134"/>
      </rPr>
      <t>/occupation</t>
    </r>
  </si>
  <si>
    <r>
      <rPr>
        <sz val="9"/>
        <rFont val="宋体"/>
        <charset val="134"/>
      </rPr>
      <t>工作或学习单位</t>
    </r>
    <r>
      <rPr>
        <sz val="9"/>
        <rFont val="Times New Roman"/>
        <charset val="134"/>
      </rPr>
      <t xml:space="preserve"> / Employer or Institution Affiliated</t>
    </r>
  </si>
  <si>
    <r>
      <rPr>
        <sz val="9"/>
        <rFont val="宋体"/>
        <charset val="134"/>
      </rPr>
      <t>通知书邮寄地址</t>
    </r>
    <r>
      <rPr>
        <sz val="9"/>
        <rFont val="Times New Roman"/>
        <charset val="134"/>
      </rPr>
      <t xml:space="preserve">/Post Address of the admission notice &amp; </t>
    </r>
    <r>
      <rPr>
        <sz val="9"/>
        <rFont val="宋体"/>
        <charset val="134"/>
      </rPr>
      <t>邮编</t>
    </r>
    <r>
      <rPr>
        <sz val="9"/>
        <rFont val="Times New Roman"/>
        <charset val="134"/>
      </rPr>
      <t>/Zip code</t>
    </r>
  </si>
  <si>
    <t>Postcode:</t>
  </si>
  <si>
    <r>
      <rPr>
        <sz val="9"/>
        <rFont val="宋体"/>
        <charset val="134"/>
      </rPr>
      <t>电话</t>
    </r>
    <r>
      <rPr>
        <sz val="9"/>
        <rFont val="Times New Roman"/>
        <charset val="134"/>
      </rPr>
      <t>/Tel</t>
    </r>
  </si>
  <si>
    <r>
      <rPr>
        <sz val="9"/>
        <rFont val="宋体"/>
        <charset val="134"/>
      </rPr>
      <t>传真</t>
    </r>
    <r>
      <rPr>
        <sz val="9"/>
        <rFont val="Times New Roman"/>
        <charset val="134"/>
      </rPr>
      <t>/Fax</t>
    </r>
  </si>
  <si>
    <r>
      <rPr>
        <b/>
        <sz val="9"/>
        <rFont val="Times New Roman"/>
        <charset val="134"/>
      </rPr>
      <t xml:space="preserve">2. </t>
    </r>
    <r>
      <rPr>
        <b/>
        <sz val="9"/>
        <rFont val="宋体"/>
        <charset val="134"/>
      </rPr>
      <t>语言能力</t>
    </r>
    <r>
      <rPr>
        <b/>
        <sz val="9"/>
        <rFont val="Times New Roman"/>
        <charset val="134"/>
      </rPr>
      <t xml:space="preserve"> / Language proficiency</t>
    </r>
  </si>
  <si>
    <r>
      <rPr>
        <sz val="9"/>
        <rFont val="宋体"/>
        <charset val="134"/>
      </rPr>
      <t>汉语</t>
    </r>
    <r>
      <rPr>
        <sz val="9"/>
        <rFont val="Times New Roman"/>
        <charset val="134"/>
      </rPr>
      <t>Chinese:</t>
    </r>
  </si>
  <si>
    <r>
      <rPr>
        <sz val="9"/>
        <rFont val="Times New Roman"/>
        <charset val="134"/>
      </rPr>
      <t>Good</t>
    </r>
    <r>
      <rPr>
        <sz val="9"/>
        <rFont val="宋体"/>
        <charset val="134"/>
      </rPr>
      <t>好</t>
    </r>
  </si>
  <si>
    <r>
      <rPr>
        <sz val="9"/>
        <rFont val="Times New Roman"/>
        <charset val="134"/>
      </rPr>
      <t>Average</t>
    </r>
    <r>
      <rPr>
        <sz val="9"/>
        <rFont val="宋体"/>
        <charset val="134"/>
      </rPr>
      <t>一般</t>
    </r>
  </si>
  <si>
    <r>
      <rPr>
        <sz val="9"/>
        <rFont val="Times New Roman"/>
        <charset val="134"/>
      </rPr>
      <t>None</t>
    </r>
    <r>
      <rPr>
        <sz val="9"/>
        <rFont val="宋体"/>
        <charset val="134"/>
      </rPr>
      <t>不会；</t>
    </r>
  </si>
  <si>
    <t>级</t>
  </si>
  <si>
    <r>
      <rPr>
        <b/>
        <sz val="9"/>
        <rFont val="Times New Roman"/>
        <charset val="134"/>
      </rPr>
      <t xml:space="preserve">3. </t>
    </r>
    <r>
      <rPr>
        <b/>
        <sz val="9"/>
        <rFont val="宋体"/>
        <charset val="134"/>
      </rPr>
      <t>来上海理工大学学习计划</t>
    </r>
    <r>
      <rPr>
        <b/>
        <sz val="9"/>
        <rFont val="Times New Roman"/>
        <charset val="134"/>
      </rPr>
      <t>/Plan of study in China  (please click what you plan to study)</t>
    </r>
  </si>
  <si>
    <r>
      <rPr>
        <sz val="9"/>
        <rFont val="Times New Roman"/>
        <charset val="134"/>
      </rPr>
      <t xml:space="preserve">1) </t>
    </r>
    <r>
      <rPr>
        <sz val="9"/>
        <rFont val="宋体"/>
        <charset val="134"/>
      </rPr>
      <t>语言进修生</t>
    </r>
    <r>
      <rPr>
        <sz val="9"/>
        <rFont val="Times New Roman"/>
        <charset val="134"/>
      </rPr>
      <t xml:space="preserve">/Language study </t>
    </r>
  </si>
  <si>
    <r>
      <rPr>
        <sz val="9"/>
        <rFont val="宋体"/>
        <charset val="134"/>
      </rPr>
      <t>普通进修生</t>
    </r>
    <r>
      <rPr>
        <sz val="9"/>
        <rFont val="Times New Roman"/>
        <charset val="134"/>
      </rPr>
      <t xml:space="preserve">/General Visiting Student </t>
    </r>
  </si>
  <si>
    <r>
      <rPr>
        <sz val="9"/>
        <rFont val="宋体"/>
        <charset val="134"/>
      </rPr>
      <t>专业或专题</t>
    </r>
    <r>
      <rPr>
        <sz val="9"/>
        <rFont val="Times New Roman"/>
        <charset val="134"/>
      </rPr>
      <t>/Subject or field of study:</t>
    </r>
  </si>
  <si>
    <r>
      <rPr>
        <sz val="9"/>
        <rFont val="Times New Roman"/>
        <charset val="134"/>
      </rPr>
      <t xml:space="preserve">2) </t>
    </r>
    <r>
      <rPr>
        <sz val="9"/>
        <rFont val="宋体"/>
        <charset val="134"/>
      </rPr>
      <t>本科生</t>
    </r>
    <r>
      <rPr>
        <sz val="9"/>
        <rFont val="Times New Roman"/>
        <charset val="134"/>
      </rPr>
      <t xml:space="preserve">/Bachelor's degree </t>
    </r>
  </si>
  <si>
    <t>X</t>
  </si>
  <si>
    <r>
      <rPr>
        <sz val="9"/>
        <rFont val="宋体"/>
        <charset val="134"/>
      </rPr>
      <t>申请专业</t>
    </r>
    <r>
      <rPr>
        <sz val="9"/>
        <rFont val="Times New Roman"/>
        <charset val="134"/>
      </rPr>
      <t>/Majors you apply for:</t>
    </r>
  </si>
  <si>
    <r>
      <rPr>
        <sz val="9"/>
        <rFont val="Times New Roman"/>
        <charset val="134"/>
      </rPr>
      <t xml:space="preserve">3) </t>
    </r>
    <r>
      <rPr>
        <sz val="9"/>
        <rFont val="宋体"/>
        <charset val="134"/>
      </rPr>
      <t>硕士研究生</t>
    </r>
    <r>
      <rPr>
        <sz val="9"/>
        <rFont val="Times New Roman"/>
        <charset val="134"/>
      </rPr>
      <t>/Master's degree</t>
    </r>
  </si>
  <si>
    <r>
      <rPr>
        <sz val="9"/>
        <rFont val="宋体"/>
        <charset val="134"/>
      </rPr>
      <t>博士研究生</t>
    </r>
    <r>
      <rPr>
        <sz val="10"/>
        <rFont val="Arial"/>
        <charset val="134"/>
      </rPr>
      <t>/</t>
    </r>
    <r>
      <rPr>
        <sz val="10"/>
        <rFont val="Times New Roman"/>
        <charset val="134"/>
      </rPr>
      <t>Doctorate</t>
    </r>
  </si>
  <si>
    <r>
      <rPr>
        <b/>
        <sz val="9"/>
        <rFont val="Times New Roman"/>
        <charset val="134"/>
      </rPr>
      <t xml:space="preserve">4. </t>
    </r>
    <r>
      <rPr>
        <b/>
        <sz val="9"/>
        <rFont val="宋体"/>
        <charset val="134"/>
      </rPr>
      <t>申请学习时间</t>
    </r>
    <r>
      <rPr>
        <b/>
        <sz val="9"/>
        <rFont val="Times New Roman"/>
        <charset val="134"/>
      </rPr>
      <t xml:space="preserve">/ Duration of specialized study: </t>
    </r>
  </si>
  <si>
    <r>
      <rPr>
        <sz val="9"/>
        <rFont val="宋体"/>
        <charset val="134"/>
      </rPr>
      <t>自</t>
    </r>
    <r>
      <rPr>
        <sz val="9"/>
        <rFont val="Times New Roman"/>
        <charset val="134"/>
      </rPr>
      <t>/From</t>
    </r>
  </si>
  <si>
    <r>
      <rPr>
        <sz val="9"/>
        <rFont val="宋体"/>
        <charset val="134"/>
      </rPr>
      <t>(年</t>
    </r>
    <r>
      <rPr>
        <sz val="9"/>
        <rFont val="Times New Roman"/>
        <charset val="134"/>
      </rPr>
      <t>/Year月/Month日/Day)  至/To</t>
    </r>
  </si>
  <si>
    <r>
      <rPr>
        <sz val="9"/>
        <rFont val="宋体"/>
        <charset val="134"/>
      </rPr>
      <t>(年</t>
    </r>
    <r>
      <rPr>
        <sz val="9"/>
        <rFont val="Times New Roman"/>
        <charset val="134"/>
      </rPr>
      <t>/Year月/Month日/Day)</t>
    </r>
  </si>
  <si>
    <r>
      <rPr>
        <b/>
        <sz val="9"/>
        <rFont val="Times New Roman"/>
        <charset val="134"/>
      </rPr>
      <t xml:space="preserve">5. </t>
    </r>
    <r>
      <rPr>
        <b/>
        <sz val="9"/>
        <rFont val="宋体"/>
        <charset val="134"/>
      </rPr>
      <t>经费来源</t>
    </r>
    <r>
      <rPr>
        <b/>
        <sz val="9"/>
        <rFont val="Times New Roman"/>
        <charset val="134"/>
      </rPr>
      <t xml:space="preserve"> / Source of Funding: </t>
    </r>
  </si>
  <si>
    <r>
      <rPr>
        <sz val="9"/>
        <rFont val="Arial"/>
        <charset val="134"/>
      </rPr>
      <t>奖学金</t>
    </r>
    <r>
      <rPr>
        <sz val="9"/>
        <rFont val="Times New Roman"/>
        <charset val="134"/>
      </rPr>
      <t>Scholarship</t>
    </r>
  </si>
  <si>
    <r>
      <rPr>
        <sz val="9"/>
        <rFont val="宋体"/>
        <charset val="134"/>
      </rPr>
      <t>自费</t>
    </r>
    <r>
      <rPr>
        <sz val="9"/>
        <rFont val="Times New Roman"/>
        <charset val="134"/>
      </rPr>
      <t>Self-supporting</t>
    </r>
  </si>
  <si>
    <r>
      <rPr>
        <sz val="9"/>
        <rFont val="宋体"/>
        <charset val="134"/>
      </rPr>
      <t>其他</t>
    </r>
    <r>
      <rPr>
        <sz val="9"/>
        <rFont val="Times New Roman"/>
        <charset val="134"/>
      </rPr>
      <t xml:space="preserve">Other </t>
    </r>
  </si>
  <si>
    <r>
      <rPr>
        <b/>
        <sz val="9"/>
        <rFont val="Times New Roman"/>
        <charset val="134"/>
      </rPr>
      <t xml:space="preserve">6. </t>
    </r>
    <r>
      <rPr>
        <b/>
        <sz val="9"/>
        <rFont val="宋体"/>
        <charset val="134"/>
      </rPr>
      <t>在华事务担保人和电话</t>
    </r>
    <r>
      <rPr>
        <b/>
        <sz val="9"/>
        <rFont val="Times New Roman"/>
        <charset val="134"/>
      </rPr>
      <t xml:space="preserve"> / Guarantor in China &amp; Tel</t>
    </r>
  </si>
  <si>
    <r>
      <rPr>
        <b/>
        <sz val="9"/>
        <rFont val="Times New Roman"/>
        <charset val="134"/>
      </rPr>
      <t xml:space="preserve">7. </t>
    </r>
    <r>
      <rPr>
        <b/>
        <sz val="9"/>
        <rFont val="宋体"/>
        <charset val="134"/>
      </rPr>
      <t>申请人保证</t>
    </r>
    <r>
      <rPr>
        <b/>
        <sz val="9"/>
        <rFont val="Times New Roman"/>
        <charset val="134"/>
      </rPr>
      <t xml:space="preserve"> / I hereby affirm that: </t>
    </r>
  </si>
  <si>
    <r>
      <rPr>
        <sz val="10"/>
        <rFont val="Times New Roman"/>
        <charset val="134"/>
      </rPr>
      <t>1</t>
    </r>
    <r>
      <rPr>
        <sz val="10"/>
        <rFont val="宋体"/>
        <charset val="134"/>
      </rPr>
      <t>．</t>
    </r>
    <r>
      <rPr>
        <sz val="10"/>
        <rFont val="Times New Roman"/>
        <charset val="134"/>
      </rPr>
      <t xml:space="preserve"> </t>
    </r>
    <r>
      <rPr>
        <sz val="10"/>
        <rFont val="宋体"/>
        <charset val="134"/>
      </rPr>
      <t xml:space="preserve">上述各项中所提供的情况是真实无误的；
</t>
    </r>
    <r>
      <rPr>
        <sz val="10"/>
        <rFont val="Times New Roman"/>
        <charset val="134"/>
      </rPr>
      <t>2</t>
    </r>
    <r>
      <rPr>
        <sz val="10"/>
        <rFont val="宋体"/>
        <charset val="134"/>
      </rPr>
      <t>．</t>
    </r>
    <r>
      <rPr>
        <sz val="10"/>
        <rFont val="Times New Roman"/>
        <charset val="134"/>
      </rPr>
      <t xml:space="preserve"> </t>
    </r>
    <r>
      <rPr>
        <sz val="10"/>
        <rFont val="宋体"/>
        <charset val="134"/>
      </rPr>
      <t xml:space="preserve">在中国学习期间遵守中国的法律和学校的规章制度。
</t>
    </r>
    <r>
      <rPr>
        <sz val="10"/>
        <rFont val="Times New Roman"/>
        <charset val="134"/>
      </rPr>
      <t xml:space="preserve">1. All the information in this form is true and correct;
2. I shall abide by the laws of the Chinese Government and the regulations of the School.
</t>
    </r>
    <r>
      <rPr>
        <sz val="10"/>
        <rFont val="宋体"/>
        <charset val="134"/>
      </rPr>
      <t>申请人签名</t>
    </r>
    <r>
      <rPr>
        <sz val="10"/>
        <rFont val="Times New Roman"/>
        <charset val="134"/>
      </rPr>
      <t xml:space="preserve">Signature                                                   </t>
    </r>
    <r>
      <rPr>
        <sz val="10"/>
        <rFont val="宋体"/>
        <charset val="134"/>
      </rPr>
      <t>日期</t>
    </r>
    <r>
      <rPr>
        <sz val="10"/>
        <rFont val="Times New Roman"/>
        <charset val="134"/>
      </rPr>
      <t xml:space="preserve"> Date      </t>
    </r>
    <r>
      <rPr>
        <sz val="10"/>
        <rFont val="宋体"/>
        <charset val="134"/>
      </rPr>
      <t>年</t>
    </r>
    <r>
      <rPr>
        <sz val="10"/>
        <rFont val="Times New Roman"/>
        <charset val="134"/>
      </rPr>
      <t xml:space="preserve">/Y      </t>
    </r>
    <r>
      <rPr>
        <sz val="10"/>
        <rFont val="宋体"/>
        <charset val="134"/>
      </rPr>
      <t>月</t>
    </r>
    <r>
      <rPr>
        <sz val="10"/>
        <rFont val="Times New Roman"/>
        <charset val="134"/>
      </rPr>
      <t xml:space="preserve">/M      </t>
    </r>
    <r>
      <rPr>
        <sz val="10"/>
        <rFont val="宋体"/>
        <charset val="134"/>
      </rPr>
      <t>日</t>
    </r>
    <r>
      <rPr>
        <sz val="10"/>
        <rFont val="Times New Roman"/>
        <charset val="134"/>
      </rPr>
      <t xml:space="preserve">/D
</t>
    </r>
  </si>
  <si>
    <t>Admission Notice</t>
  </si>
  <si>
    <t>Dear XXX</t>
  </si>
  <si>
    <t xml:space="preserve">This letter is a formal Admission Notice to assist you with your visa application to study in China. This Admission Notice serves to confirm that we have received the required fees from you and you have already accepted our formal offer to study the course below at our university college. SBC is pleased to formally accept you as a student on this programme. </t>
  </si>
  <si>
    <t xml:space="preserve">Semester Start:   </t>
  </si>
  <si>
    <t xml:space="preserve">We look forward to welcoming you to our programme.
Yours sincerely
</t>
  </si>
  <si>
    <t>SBC Study Plan Confirmation</t>
  </si>
  <si>
    <t>Passport No.:</t>
  </si>
  <si>
    <t>Contact Phone:</t>
  </si>
  <si>
    <t>Contact Email:</t>
  </si>
  <si>
    <t>Pathway Options:</t>
  </si>
  <si>
    <t>Course Category Options:</t>
  </si>
  <si>
    <t>Business and Economics</t>
  </si>
  <si>
    <t>1+3 (Foundation)</t>
  </si>
  <si>
    <t xml:space="preserve">Business </t>
  </si>
  <si>
    <t>Engineering</t>
  </si>
  <si>
    <t>Science and Engineering</t>
  </si>
  <si>
    <t>3+1 (2+1)</t>
  </si>
  <si>
    <t>Business Management (subject to approval)</t>
  </si>
  <si>
    <t xml:space="preserve"> </t>
  </si>
  <si>
    <r>
      <rPr>
        <b/>
        <sz val="9"/>
        <rFont val="Arial"/>
        <charset val="134"/>
      </rPr>
      <t>Important Notice：</t>
    </r>
    <r>
      <rPr>
        <sz val="9"/>
        <rFont val="Arial"/>
        <charset val="134"/>
      </rPr>
      <t xml:space="preserve">
1. For Year 1 students, after returning this form, they are allowed to change their Route and Stream once at the end of the Semester 1 of Year 1, please refer to Student Handbook for detailed time and procedures of changing Route or Stream. 
2. For Year 2 students, this confirmation is the final confirmation of study route and stream, no change will be allowed after submitting this document. 
3. Please check the pathway and course options selected are correct, sign and return this form together with other Registration Forms to Registry Department on Check In Day.
</t>
    </r>
  </si>
  <si>
    <r>
      <rPr>
        <sz val="18"/>
        <rFont val="Arial"/>
        <charset val="134"/>
      </rPr>
      <t xml:space="preserve"> </t>
    </r>
    <r>
      <rPr>
        <sz val="18"/>
        <rFont val="Arial Black"/>
        <charset val="134"/>
      </rPr>
      <t xml:space="preserve"> </t>
    </r>
    <r>
      <rPr>
        <b/>
        <sz val="18"/>
        <rFont val="Arial Black"/>
        <charset val="134"/>
      </rPr>
      <t xml:space="preserve">    SBC PROFORMA INVOICE FOR </t>
    </r>
    <r>
      <rPr>
        <b/>
        <sz val="18"/>
        <color rgb="FFFF0000"/>
        <rFont val="Arial Black"/>
        <charset val="134"/>
      </rPr>
      <t>XXXX-XXX</t>
    </r>
  </si>
  <si>
    <t>(For International Students Only)</t>
  </si>
  <si>
    <t>PERSONAL INFORMATION</t>
  </si>
  <si>
    <t xml:space="preserve">Family Name:  </t>
  </si>
  <si>
    <t xml:space="preserve">Program: </t>
  </si>
  <si>
    <t>Grade:</t>
  </si>
  <si>
    <t>FEE CHECK LIST</t>
  </si>
  <si>
    <t>TOTAL TO PAY (After Deposit)</t>
  </si>
  <si>
    <t>Tuition Fee</t>
  </si>
  <si>
    <t>NCUK Registration Fee</t>
  </si>
  <si>
    <t>Books Fee</t>
  </si>
  <si>
    <t>Accommodation Fee</t>
  </si>
  <si>
    <t>Scholarships</t>
  </si>
  <si>
    <t>Deposit Required</t>
  </si>
  <si>
    <t>CNY 5,000</t>
  </si>
  <si>
    <t>METHOD OF PAYMENT</t>
  </si>
  <si>
    <t>Please select your preferred method of payment and follow the instructions below:</t>
  </si>
  <si>
    <t>1. Bank Transfer to SBC Bank Account</t>
  </si>
  <si>
    <t>Please arrange for bank transfer to the bank details below:</t>
  </si>
  <si>
    <r>
      <rPr>
        <sz val="9"/>
        <color indexed="8"/>
        <rFont val="Arial"/>
        <charset val="134"/>
      </rPr>
      <t xml:space="preserve">Account Name: </t>
    </r>
    <r>
      <rPr>
        <b/>
        <sz val="9"/>
        <color indexed="8"/>
        <rFont val="Arial"/>
        <charset val="134"/>
      </rPr>
      <t>University of Shanghai for Science and Technology</t>
    </r>
  </si>
  <si>
    <r>
      <rPr>
        <sz val="9"/>
        <color indexed="8"/>
        <rFont val="Arial"/>
        <charset val="134"/>
      </rPr>
      <t xml:space="preserve">Account Number: </t>
    </r>
    <r>
      <rPr>
        <b/>
        <sz val="9"/>
        <color indexed="8"/>
        <rFont val="Arial"/>
        <charset val="134"/>
      </rPr>
      <t>0207014400000056</t>
    </r>
  </si>
  <si>
    <r>
      <rPr>
        <sz val="9"/>
        <color indexed="8"/>
        <rFont val="Arial"/>
        <charset val="134"/>
      </rPr>
      <t xml:space="preserve">Bank Name: </t>
    </r>
    <r>
      <rPr>
        <b/>
        <sz val="9"/>
        <color indexed="8"/>
        <rFont val="Arial"/>
        <charset val="134"/>
      </rPr>
      <t>China Minsheng Banking Corp.Ltd. Shanghai Branch</t>
    </r>
  </si>
  <si>
    <r>
      <rPr>
        <sz val="9"/>
        <color indexed="8"/>
        <rFont val="Arial"/>
        <charset val="134"/>
      </rPr>
      <t xml:space="preserve">Bank Address: </t>
    </r>
    <r>
      <rPr>
        <b/>
        <sz val="9"/>
        <color indexed="8"/>
        <rFont val="Arial"/>
        <charset val="134"/>
      </rPr>
      <t>No.399 Jiujiang Road, Shanghai</t>
    </r>
  </si>
  <si>
    <r>
      <rPr>
        <sz val="9"/>
        <rFont val="Arial"/>
        <charset val="134"/>
      </rPr>
      <t xml:space="preserve">SWIFT Code: </t>
    </r>
    <r>
      <rPr>
        <b/>
        <sz val="9"/>
        <rFont val="Arial"/>
        <charset val="134"/>
      </rPr>
      <t>MSBC CNBJ 002</t>
    </r>
  </si>
  <si>
    <r>
      <rPr>
        <sz val="9"/>
        <rFont val="华文细黑"/>
        <charset val="134"/>
      </rPr>
      <t>账户名</t>
    </r>
    <r>
      <rPr>
        <sz val="9"/>
        <rFont val="宋体"/>
        <charset val="134"/>
      </rPr>
      <t>：</t>
    </r>
    <r>
      <rPr>
        <b/>
        <sz val="9"/>
        <rFont val="华文细黑"/>
        <charset val="134"/>
      </rPr>
      <t>上海理工大学</t>
    </r>
    <r>
      <rPr>
        <b/>
        <sz val="9"/>
        <rFont val="Arial"/>
        <charset val="134"/>
      </rPr>
      <t xml:space="preserve">    </t>
    </r>
  </si>
  <si>
    <r>
      <rPr>
        <sz val="9"/>
        <rFont val="华文细黑"/>
        <charset val="134"/>
      </rPr>
      <t xml:space="preserve">账户号: </t>
    </r>
    <r>
      <rPr>
        <b/>
        <sz val="9"/>
        <rFont val="Arial"/>
        <charset val="134"/>
      </rPr>
      <t>0207014400000056</t>
    </r>
  </si>
  <si>
    <r>
      <rPr>
        <sz val="9"/>
        <rFont val="华文细黑"/>
        <charset val="134"/>
      </rPr>
      <t>开户行</t>
    </r>
    <r>
      <rPr>
        <sz val="9"/>
        <rFont val="宋体"/>
        <charset val="134"/>
      </rPr>
      <t>：</t>
    </r>
    <r>
      <rPr>
        <sz val="9"/>
        <rFont val="Arial"/>
        <charset val="134"/>
      </rPr>
      <t xml:space="preserve"> </t>
    </r>
    <r>
      <rPr>
        <b/>
        <sz val="9"/>
        <rFont val="华文细黑"/>
        <charset val="134"/>
      </rPr>
      <t>中国民生银行上海分行九江支行</t>
    </r>
  </si>
  <si>
    <r>
      <rPr>
        <sz val="9"/>
        <rFont val="华文细黑"/>
        <charset val="134"/>
      </rPr>
      <t>开户行地址：</t>
    </r>
    <r>
      <rPr>
        <b/>
        <sz val="9"/>
        <rFont val="华文细黑"/>
        <charset val="134"/>
      </rPr>
      <t>上海市九江路399号</t>
    </r>
  </si>
  <si>
    <r>
      <rPr>
        <sz val="9"/>
        <color indexed="8"/>
        <rFont val="宋体"/>
        <charset val="134"/>
      </rPr>
      <t>国际电汇代码：</t>
    </r>
    <r>
      <rPr>
        <sz val="9"/>
        <color indexed="8"/>
        <rFont val="Arial"/>
        <charset val="134"/>
      </rPr>
      <t xml:space="preserve"> </t>
    </r>
    <r>
      <rPr>
        <b/>
        <sz val="9"/>
        <color indexed="8"/>
        <rFont val="Arial"/>
        <charset val="134"/>
      </rPr>
      <t>MSBC CNBJ 002</t>
    </r>
  </si>
  <si>
    <t>2. Bank Card</t>
  </si>
  <si>
    <r>
      <rPr>
        <sz val="9"/>
        <rFont val="Arial"/>
        <charset val="134"/>
      </rPr>
      <t>If you prefer to pay the fees by Bank Card (credit card or debit card) at SBC, please note that only cards with “</t>
    </r>
    <r>
      <rPr>
        <i/>
        <sz val="9"/>
        <rFont val="Arial"/>
        <charset val="134"/>
      </rPr>
      <t>Union Pay</t>
    </r>
    <r>
      <rPr>
        <sz val="9"/>
        <rFont val="Arial"/>
        <charset val="134"/>
      </rPr>
      <t xml:space="preserve">” </t>
    </r>
    <r>
      <rPr>
        <i/>
        <sz val="9"/>
        <rFont val="Arial"/>
        <charset val="134"/>
      </rPr>
      <t xml:space="preserve">that have been issued in the PRC </t>
    </r>
    <r>
      <rPr>
        <sz val="9"/>
        <rFont val="Arial"/>
        <charset val="134"/>
      </rPr>
      <t>can be accepted.  The Finance Department at SBC is the only department allowed to accept any payment from students.</t>
    </r>
  </si>
  <si>
    <t>3. Cash Payment</t>
  </si>
  <si>
    <t>If you prefer to pay the fees by cash at SBC please note that the Finance Department at SBC is the only department allowed to accept any payment from students.</t>
  </si>
  <si>
    <t>IMPORTANT NOTES</t>
  </si>
  <si>
    <t>1. A deposit of RMB 5,000 should be received within 4 weeks of the offer date.</t>
  </si>
  <si>
    <t>2. The remaining portion of the  full fees should be made by registration day (For unconditional offer holders).</t>
  </si>
  <si>
    <t xml:space="preserve">3. If payment is not received within the specified timeframes your offer may be withdrawn.  If you are experiencing problems in meeting any payment deadline, please contact us at international@sbc.usst.edu.cn </t>
  </si>
  <si>
    <t>4. SBC reserves the right to assign students to an alternative course of study under mutual agreement, and in certain cases, to withdraw any offer should the candidate miss the normal registration procedure.</t>
  </si>
  <si>
    <t>5. SBC reserves the right to withhold visa application support until full fees have been received.</t>
  </si>
  <si>
    <t>6. On-Campus Accommodation Fees are not included here; Please refer to related documents from the International Affairs Department for detailed information about the accommodation application date, payment deadline, application process, payment method and the amount (Apply to the first year at SBC).</t>
  </si>
  <si>
    <t xml:space="preserve">7. You will be eligible for a refund of any deposit or fees that you have paid if you provide evidence that (a) you are not able to meet the offer requirements, or (b) your visa application has been denied by the Chinese Embassy. </t>
  </si>
  <si>
    <t xml:space="preserve">8. If you are progressing to a UK university, please note that UK university fees will apply during your period of study in the UK. </t>
  </si>
  <si>
    <t>9. For international payments, we recommend remitting in Renminbi Yuan (RMB). In other cases, your payment currency will be converted to RMB at the bank rate on the day of exchange settlement. Any shortage will be considered unpaid fees; any overpayment can be returned upon request.</t>
  </si>
  <si>
    <r>
      <rPr>
        <b/>
        <sz val="11"/>
        <rFont val="Arial"/>
        <charset val="134"/>
      </rPr>
      <t xml:space="preserve">Personal Registration Information Form </t>
    </r>
    <r>
      <rPr>
        <b/>
        <sz val="11"/>
        <rFont val="宋体"/>
        <charset val="134"/>
      </rPr>
      <t>个人注册资料表格</t>
    </r>
  </si>
  <si>
    <t>Passport No:</t>
  </si>
  <si>
    <t>Contact Details</t>
  </si>
  <si>
    <t>Address:</t>
  </si>
  <si>
    <t>Highest Level of Study Completed</t>
  </si>
  <si>
    <t>Name of the School</t>
  </si>
  <si>
    <t>Year of Completion</t>
  </si>
  <si>
    <t>Signature of Student:</t>
  </si>
  <si>
    <t>Signature of Parent:</t>
  </si>
  <si>
    <t>SBC Accommodation Application Form 2017</t>
  </si>
  <si>
    <t>Personal Information:</t>
  </si>
  <si>
    <t>Please Indicate Preference:</t>
  </si>
  <si>
    <t xml:space="preserve">Block A (Refurbished in 2008) </t>
  </si>
  <si>
    <t>Single Occupancy (Cost: 30,000CNY/per Academic Year)</t>
  </si>
  <si>
    <t>Shared 2-Bed Room (Cost: 15,000CNY/per Academic Year)</t>
  </si>
  <si>
    <t xml:space="preserve">Block B (Refurbished in 2012) </t>
  </si>
  <si>
    <t>Single Occupancy (Cost: 36,000CNY/per Academic Year)</t>
  </si>
  <si>
    <t>Shared 2-Bed Room (Cost: 18,000CNY/per Academic Year)</t>
  </si>
  <si>
    <t>Shared 3-Bed Room (Cost: 12,500CNY/per Academic Year)*</t>
  </si>
  <si>
    <t>Shared 4-Bed Room (Cost: 8,800CNY/per Academic Year)*</t>
  </si>
  <si>
    <t>Please note that you will need to bring your own personal items, including linens, bedding etc.</t>
  </si>
  <si>
    <t>*For Block B shared 3-bed room &amp; shared 4-bed room,students in these rooms are each provided with upper bunk-bed sleeping units, with desk and bookcase. Furniture is stored under the desk, or in specially designated lockers.</t>
  </si>
  <si>
    <t>Parent/Guardian's Information:</t>
  </si>
  <si>
    <t>Name姓名:</t>
  </si>
  <si>
    <t>Please list any other special requirements here:</t>
  </si>
  <si>
    <r>
      <rPr>
        <b/>
        <sz val="10"/>
        <rFont val="Arial"/>
        <charset val="134"/>
      </rPr>
      <t xml:space="preserve">Important Notices:
</t>
    </r>
    <r>
      <rPr>
        <sz val="10"/>
        <rFont val="Arial"/>
        <charset val="134"/>
      </rPr>
      <t xml:space="preserve">1. All international students will be expected to pay their Accommodation Fees to International House landlord on Registration Day, either in cash (CNY only) or by Union Card (VISA &amp; MasterCard not accepted).  SBC does not accept the Accommodation Fees from Students. PLEASE </t>
    </r>
    <r>
      <rPr>
        <u/>
        <sz val="10"/>
        <rFont val="Arial"/>
        <charset val="134"/>
      </rPr>
      <t>DO NOT</t>
    </r>
    <r>
      <rPr>
        <sz val="10"/>
        <rFont val="Arial"/>
        <charset val="134"/>
      </rPr>
      <t xml:space="preserve"> PAY YOUR ACCOMMODATION FEES TO SBC BANK ACCOUNT. 
2. Due to limited room availability on campus, we can not guarantee that you will be allocated your chosen room type.
3. Internet access in the dormitories is turned off between 23:00 to 06:00 daily. Students are not permitted to leave their dormitories during this time.
4. The accommodation fee refund policy should follow the contract offered by the International House landlord.
5. Residence in dormitories is not permitted during vacations.
6. Applications on Check-in day will not be accepted.                                                                          </t>
    </r>
  </si>
  <si>
    <t>SBC Check-in Form for Academic Year 2016/17</t>
  </si>
  <si>
    <t>Check-in Date:</t>
  </si>
  <si>
    <t xml:space="preserve">On Campus </t>
  </si>
  <si>
    <t xml:space="preserve">Off Campus </t>
  </si>
  <si>
    <t>Department:</t>
  </si>
  <si>
    <t>Remarks:</t>
  </si>
  <si>
    <t>International Office</t>
  </si>
  <si>
    <t>Pick up Welcome Package.</t>
  </si>
  <si>
    <t>Finance Office</t>
  </si>
  <si>
    <r>
      <rPr>
        <sz val="10"/>
        <rFont val="Arial"/>
        <charset val="134"/>
      </rPr>
      <t xml:space="preserve">The student has paid </t>
    </r>
    <r>
      <rPr>
        <sz val="10"/>
        <rFont val="Arial"/>
        <charset val="134"/>
      </rPr>
      <t xml:space="preserve">all </t>
    </r>
    <r>
      <rPr>
        <sz val="10"/>
        <rFont val="Arial"/>
        <charset val="134"/>
      </rPr>
      <t>fee</t>
    </r>
    <r>
      <rPr>
        <sz val="10"/>
        <rFont val="Arial"/>
        <charset val="134"/>
      </rPr>
      <t>s required</t>
    </r>
    <r>
      <rPr>
        <sz val="10"/>
        <rFont val="Arial"/>
        <charset val="134"/>
      </rPr>
      <t>.</t>
    </r>
  </si>
  <si>
    <t>Student Management Office (Tutors)</t>
  </si>
  <si>
    <r>
      <rPr>
        <sz val="10"/>
        <rFont val="Arial"/>
        <charset val="134"/>
      </rPr>
      <t>(</t>
    </r>
    <r>
      <rPr>
        <sz val="10"/>
        <rFont val="Arial"/>
        <charset val="134"/>
      </rPr>
      <t>a)</t>
    </r>
    <r>
      <rPr>
        <sz val="10"/>
        <rFont val="Arial"/>
        <charset val="134"/>
      </rPr>
      <t>The student has been issued with timetable and relevant documents.</t>
    </r>
  </si>
  <si>
    <r>
      <rPr>
        <sz val="10"/>
        <rFont val="Arial"/>
        <charset val="134"/>
      </rPr>
      <t>(</t>
    </r>
    <r>
      <rPr>
        <sz val="10"/>
        <rFont val="Arial"/>
        <charset val="134"/>
      </rPr>
      <t>b) Has been assigned a personal tutor.</t>
    </r>
  </si>
  <si>
    <r>
      <rPr>
        <sz val="10"/>
        <rFont val="Arial"/>
        <charset val="134"/>
      </rPr>
      <t>(c)</t>
    </r>
    <r>
      <rPr>
        <sz val="10"/>
        <rFont val="Arial"/>
        <charset val="134"/>
      </rPr>
      <t>H</t>
    </r>
    <r>
      <rPr>
        <sz val="10"/>
        <rFont val="Arial"/>
        <charset val="134"/>
      </rPr>
      <t>as paid insurance.</t>
    </r>
  </si>
  <si>
    <t>Registry</t>
  </si>
  <si>
    <t>Registry has received this Check In Form.</t>
  </si>
  <si>
    <t xml:space="preserve">Please return this form to Registry after completing the procedures above on Check In Day. </t>
  </si>
  <si>
    <t xml:space="preserve">For students who need on campus accommodation, please go to Accommodation Building after completing the procedures above. </t>
  </si>
  <si>
    <t>SBC ACCOMMODATION NOTICE:</t>
  </si>
  <si>
    <t>This is to certify that the bearer of this notice has paid the fees and completed registration procedures. Please kindly let the student check in. Thanks.</t>
  </si>
  <si>
    <t>Registrar's Signature:</t>
  </si>
  <si>
    <t>Interest in "Survival Chinese" and "With Chinese" Course Options</t>
  </si>
  <si>
    <t>All courses at SBC are taught in English. SBC would like to know if you are interested in improving your Chinese language skills while studying in Shanghai. Please choose an Option below*:</t>
  </si>
  <si>
    <t>Option A: "Survival Chinese"</t>
  </si>
  <si>
    <t>Yes - I am interested to take a degree taught in English with one additional free module of "Survival Chinese" (non-credit) each semester of the first year at SBC. Students at higher levels are not suitable to take Option A.</t>
  </si>
  <si>
    <t xml:space="preserve">This option will allow students to receive an "Attendance Certificate" from SBC based on satisfactory attendance and passing the course requirements, and should significantly enhance career prospects. </t>
  </si>
  <si>
    <t>Option B: "With Chinese"</t>
  </si>
  <si>
    <t>Yes - I am interested to take a degree taught in English with one module of Chinese "required for-credit" each semester during Years 2, 3 and 4. Students may join Option A above during Year 1. Available with the following courses (for pathway 4+0 only):</t>
  </si>
  <si>
    <t>● BA Events Management (with Chinese) from University of Huddersfield</t>
  </si>
  <si>
    <t>● BA Industrial Electronics and Control Engineering (with Chinese) from Liverpool JM University</t>
  </si>
  <si>
    <t>● BA Manufacturing Systems Engineering (with Chinese) from Liverpool JM University</t>
  </si>
  <si>
    <t xml:space="preserve">This option will allow students to receive a bachelors degree graduation certificate from the UK university that actually states ("With Chinese") and should greatly enhance career prospects. </t>
  </si>
  <si>
    <t>Option C: No Chinese</t>
  </si>
  <si>
    <t>No thanks - I wish to focus only on studying the English taught degree programme and I do not wish to take part in SBC's "with Chinese" or "Survival Chinese" classes.</t>
  </si>
  <si>
    <t>* Please note that the "with Chinese" options will be subject to numbers.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</si>
</sst>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0_ "/>
    <numFmt numFmtId="178" formatCode="mm/dd/yyyy"/>
    <numFmt numFmtId="179" formatCode="[$CNY]\ #,##0_);[Red]\([$CNY]\ #,##0\)"/>
    <numFmt numFmtId="180" formatCode="dd/mmm/yyyy"/>
    <numFmt numFmtId="181" formatCode="mmmm\ yyyy"/>
    <numFmt numFmtId="182" formatCode="yyyy\-mm\-dd;@"/>
    <numFmt numFmtId="183" formatCode="yyyy\ mmm\ dd"/>
    <numFmt numFmtId="184" formatCode="0.0"/>
    <numFmt numFmtId="185" formatCode="dd\ mmm\ yyyy"/>
    <numFmt numFmtId="186" formatCode="mmmm\,\ yyyy"/>
  </numFmts>
  <fonts count="113">
    <font>
      <sz val="10"/>
      <name val="Arial"/>
      <charset val="134"/>
    </font>
    <font>
      <b/>
      <sz val="12"/>
      <name val="Arial Black"/>
      <charset val="134"/>
    </font>
    <font>
      <b/>
      <i/>
      <sz val="11"/>
      <name val="Arial"/>
      <charset val="134"/>
    </font>
    <font>
      <sz val="11"/>
      <name val="Arial"/>
      <charset val="134"/>
    </font>
    <font>
      <i/>
      <sz val="11"/>
      <name val="Arial"/>
      <charset val="134"/>
    </font>
    <font>
      <b/>
      <sz val="10"/>
      <name val="Arial"/>
      <charset val="134"/>
    </font>
    <font>
      <b/>
      <u/>
      <sz val="10"/>
      <name val="Arial"/>
      <charset val="134"/>
    </font>
    <font>
      <sz val="10.5"/>
      <name val="Arial"/>
      <charset val="134"/>
    </font>
    <font>
      <i/>
      <sz val="10"/>
      <name val="Arial"/>
      <charset val="134"/>
    </font>
    <font>
      <b/>
      <sz val="11"/>
      <name val="Arial"/>
      <charset val="134"/>
    </font>
    <font>
      <sz val="11"/>
      <name val="Times New Roman"/>
      <charset val="134"/>
    </font>
    <font>
      <i/>
      <sz val="11"/>
      <name val="Times New Roman"/>
      <charset val="134"/>
    </font>
    <font>
      <b/>
      <sz val="9"/>
      <name val="Arial"/>
      <charset val="134"/>
    </font>
    <font>
      <b/>
      <sz val="18"/>
      <name val="Arial Black"/>
      <charset val="134"/>
    </font>
    <font>
      <sz val="10"/>
      <name val="Times New Roman"/>
      <charset val="134"/>
    </font>
    <font>
      <sz val="18"/>
      <name val="Arial"/>
      <charset val="134"/>
    </font>
    <font>
      <sz val="9"/>
      <name val="Arial"/>
      <charset val="134"/>
    </font>
    <font>
      <sz val="9"/>
      <color indexed="8"/>
      <name val="Arial"/>
      <charset val="134"/>
    </font>
    <font>
      <b/>
      <sz val="9"/>
      <color indexed="8"/>
      <name val="Arial"/>
      <charset val="134"/>
    </font>
    <font>
      <b/>
      <u/>
      <sz val="9"/>
      <name val="Arial"/>
      <charset val="134"/>
    </font>
    <font>
      <sz val="9"/>
      <name val="华文细黑"/>
      <charset val="134"/>
    </font>
    <font>
      <b/>
      <sz val="9"/>
      <color rgb="FFFF0000"/>
      <name val="Arial"/>
      <charset val="134"/>
    </font>
    <font>
      <sz val="14"/>
      <name val="Arial"/>
      <charset val="134"/>
    </font>
    <font>
      <sz val="11"/>
      <color indexed="63"/>
      <name val="Arial"/>
      <charset val="134"/>
    </font>
    <font>
      <sz val="11"/>
      <color rgb="FFFF0000"/>
      <name val="Arial"/>
      <charset val="134"/>
    </font>
    <font>
      <b/>
      <sz val="11"/>
      <color rgb="FFFF0000"/>
      <name val="Arial"/>
      <charset val="134"/>
    </font>
    <font>
      <b/>
      <sz val="16"/>
      <name val="Arial Black"/>
      <charset val="134"/>
    </font>
    <font>
      <b/>
      <sz val="9"/>
      <name val="Times New Roman"/>
      <charset val="134"/>
    </font>
    <font>
      <sz val="9"/>
      <name val="Times New Roman"/>
      <charset val="134"/>
    </font>
    <font>
      <sz val="9"/>
      <name val="宋体"/>
      <charset val="134"/>
    </font>
    <font>
      <b/>
      <i/>
      <sz val="10"/>
      <name val="Times New Roman"/>
      <charset val="134"/>
    </font>
    <font>
      <b/>
      <sz val="7.5"/>
      <name val="Arial-BoldMT"/>
      <charset val="134"/>
    </font>
    <font>
      <b/>
      <sz val="12"/>
      <color indexed="8"/>
      <name val="Arial-BoldMT"/>
      <charset val="134"/>
    </font>
    <font>
      <sz val="10"/>
      <color indexed="63"/>
      <name val="Verdana"/>
      <charset val="134"/>
    </font>
    <font>
      <b/>
      <i/>
      <u/>
      <sz val="11"/>
      <name val="Arial"/>
      <charset val="134"/>
    </font>
    <font>
      <b/>
      <i/>
      <sz val="9"/>
      <name val="Arial"/>
      <charset val="134"/>
    </font>
    <font>
      <u/>
      <sz val="10"/>
      <color indexed="12"/>
      <name val="Arial"/>
      <charset val="134"/>
    </font>
    <font>
      <b/>
      <sz val="24"/>
      <color indexed="16"/>
      <name val="Arial"/>
      <charset val="134"/>
    </font>
    <font>
      <b/>
      <sz val="16"/>
      <name val="Arial"/>
      <charset val="134"/>
    </font>
    <font>
      <b/>
      <sz val="10"/>
      <color indexed="16"/>
      <name val="Arial"/>
      <charset val="134"/>
    </font>
    <font>
      <b/>
      <sz val="8"/>
      <name val="Arial"/>
      <charset val="134"/>
    </font>
    <font>
      <b/>
      <sz val="8"/>
      <color indexed="9"/>
      <name val="Arial"/>
      <charset val="134"/>
    </font>
    <font>
      <b/>
      <sz val="8"/>
      <color indexed="8"/>
      <name val="Arial"/>
      <charset val="134"/>
    </font>
    <font>
      <sz val="8"/>
      <name val="Arial"/>
      <charset val="134"/>
    </font>
    <font>
      <b/>
      <sz val="17"/>
      <name val="Arial"/>
      <charset val="134"/>
    </font>
    <font>
      <sz val="22"/>
      <name val="Arial"/>
      <charset val="134"/>
    </font>
    <font>
      <b/>
      <sz val="18"/>
      <name val="Arial"/>
      <charset val="134"/>
    </font>
    <font>
      <b/>
      <sz val="14"/>
      <name val="Arial"/>
      <charset val="134"/>
    </font>
    <font>
      <sz val="16"/>
      <name val="Arial"/>
      <charset val="134"/>
    </font>
    <font>
      <b/>
      <sz val="12"/>
      <name val="Arial"/>
      <charset val="134"/>
    </font>
    <font>
      <sz val="11"/>
      <name val="Calibri"/>
      <charset val="134"/>
    </font>
    <font>
      <b/>
      <u/>
      <sz val="12"/>
      <name val="Arial"/>
      <charset val="134"/>
    </font>
    <font>
      <b/>
      <sz val="9"/>
      <color rgb="FF000000"/>
      <name val="Arial"/>
      <charset val="134"/>
    </font>
    <font>
      <sz val="9"/>
      <color rgb="FF000000"/>
      <name val="Arial"/>
      <charset val="134"/>
    </font>
    <font>
      <sz val="9"/>
      <color theme="1"/>
      <name val="Arial"/>
      <charset val="134"/>
    </font>
    <font>
      <sz val="10.5"/>
      <name val="Times New Roman"/>
      <charset val="134"/>
    </font>
    <font>
      <b/>
      <sz val="18"/>
      <name val="宋体"/>
      <charset val="134"/>
    </font>
    <font>
      <sz val="10"/>
      <name val="宋体"/>
      <charset val="134"/>
    </font>
    <font>
      <sz val="6"/>
      <name val="宋体"/>
      <charset val="134"/>
    </font>
    <font>
      <sz val="8"/>
      <name val="宋体"/>
      <charset val="134"/>
    </font>
    <font>
      <b/>
      <sz val="10"/>
      <name val="SimSun"/>
      <charset val="134"/>
    </font>
    <font>
      <b/>
      <i/>
      <u/>
      <sz val="16"/>
      <name val="Arial"/>
      <charset val="134"/>
    </font>
    <font>
      <b/>
      <i/>
      <u/>
      <sz val="18"/>
      <name val="Arial"/>
      <charset val="134"/>
    </font>
    <font>
      <b/>
      <u/>
      <sz val="16"/>
      <name val="宋体"/>
      <charset val="134"/>
    </font>
    <font>
      <b/>
      <sz val="14"/>
      <name val="SimSun"/>
      <charset val="134"/>
    </font>
    <font>
      <b/>
      <u/>
      <sz val="12"/>
      <name val="SimSun"/>
      <charset val="134"/>
    </font>
    <font>
      <b/>
      <i/>
      <u/>
      <sz val="12"/>
      <name val="Arial"/>
      <charset val="134"/>
    </font>
    <font>
      <b/>
      <i/>
      <sz val="10"/>
      <name val="Arial"/>
      <charset val="134"/>
    </font>
    <font>
      <b/>
      <u/>
      <sz val="11"/>
      <name val="Arial"/>
      <charset val="134"/>
    </font>
    <font>
      <b/>
      <sz val="10.5"/>
      <name val="Arial"/>
      <charset val="134"/>
    </font>
    <font>
      <b/>
      <u/>
      <sz val="10"/>
      <color indexed="12"/>
      <name val="Arial"/>
      <charset val="134"/>
    </font>
    <font>
      <b/>
      <u/>
      <sz val="12"/>
      <name val="Times New Roman"/>
      <charset val="134"/>
    </font>
    <font>
      <b/>
      <sz val="9"/>
      <name val="SimSun"/>
      <charset val="134"/>
    </font>
    <font>
      <b/>
      <sz val="10.5"/>
      <name val="SimSun"/>
      <charset val="134"/>
    </font>
    <font>
      <sz val="9"/>
      <name val="SimSun"/>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name val="Arial"/>
      <charset val="134"/>
    </font>
    <font>
      <b/>
      <sz val="9"/>
      <name val="宋体"/>
      <charset val="134"/>
    </font>
    <font>
      <sz val="9"/>
      <color rgb="FFFF0000"/>
      <name val="Arial"/>
      <charset val="134"/>
    </font>
    <font>
      <sz val="18"/>
      <name val="Arial Black"/>
      <charset val="134"/>
    </font>
    <font>
      <b/>
      <sz val="18"/>
      <color rgb="FFFF0000"/>
      <name val="Arial Black"/>
      <charset val="134"/>
    </font>
    <font>
      <sz val="8"/>
      <color indexed="8"/>
      <name val="Arial"/>
      <charset val="134"/>
    </font>
    <font>
      <b/>
      <sz val="10"/>
      <name val="宋体"/>
      <charset val="134"/>
    </font>
    <font>
      <sz val="9"/>
      <color indexed="8"/>
      <name val="宋体"/>
      <charset val="134"/>
    </font>
    <font>
      <sz val="11"/>
      <name val="宋体"/>
      <charset val="134"/>
    </font>
    <font>
      <i/>
      <sz val="9"/>
      <name val="Arial"/>
      <charset val="134"/>
    </font>
    <font>
      <b/>
      <sz val="9"/>
      <name val="华文细黑"/>
      <charset val="134"/>
    </font>
    <font>
      <u/>
      <sz val="10"/>
      <name val="Arial"/>
      <charset val="134"/>
    </font>
    <font>
      <sz val="9"/>
      <color rgb="FFFF0000"/>
      <name val="宋体-简"/>
      <charset val="134"/>
    </font>
    <font>
      <b/>
      <sz val="11"/>
      <name val="宋体"/>
      <charset val="134"/>
    </font>
    <font>
      <b/>
      <i/>
      <u/>
      <sz val="16"/>
      <color rgb="FFFF0000"/>
      <name val="Songti SC Bold"/>
      <charset val="134"/>
    </font>
    <font>
      <vertAlign val="superscript"/>
      <sz val="9"/>
      <name val="Arial"/>
      <charset val="134"/>
    </font>
    <font>
      <u/>
      <sz val="9"/>
      <name val="Arial"/>
      <charset val="134"/>
    </font>
    <font>
      <sz val="7"/>
      <name val="宋体"/>
      <charset val="134"/>
    </font>
    <font>
      <sz val="12"/>
      <name val="Arial"/>
      <charset val="134"/>
    </font>
  </fonts>
  <fills count="40">
    <fill>
      <patternFill patternType="none"/>
    </fill>
    <fill>
      <patternFill patternType="gray125"/>
    </fill>
    <fill>
      <patternFill patternType="solid">
        <fgColor indexed="22"/>
        <bgColor indexed="64"/>
      </patternFill>
    </fill>
    <fill>
      <patternFill patternType="solid">
        <fgColor rgb="FFFF0000"/>
        <bgColor indexed="64"/>
      </patternFill>
    </fill>
    <fill>
      <patternFill patternType="solid">
        <fgColor indexed="8"/>
        <bgColor indexed="64"/>
      </patternFill>
    </fill>
    <fill>
      <patternFill patternType="solid">
        <fgColor indexed="13"/>
        <bgColor indexed="64"/>
      </patternFill>
    </fill>
    <fill>
      <patternFill patternType="solid">
        <fgColor rgb="FFFFFFFF"/>
        <bgColor indexed="64"/>
      </patternFill>
    </fill>
    <fill>
      <patternFill patternType="lightGray"/>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0">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DashDot">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style="medium">
        <color rgb="FF000000"/>
      </bottom>
      <diagonal/>
    </border>
    <border>
      <left style="thin">
        <color rgb="FF000000"/>
      </left>
      <right/>
      <top style="medium">
        <color auto="1"/>
      </top>
      <bottom style="medium">
        <color rgb="FF000000"/>
      </bottom>
      <diagonal/>
    </border>
    <border>
      <left style="thin">
        <color rgb="FF000000"/>
      </left>
      <right style="thin">
        <color rgb="FF000000"/>
      </right>
      <top style="medium">
        <color auto="1"/>
      </top>
      <bottom style="medium">
        <color rgb="FF000000"/>
      </bottom>
      <diagonal/>
    </border>
    <border>
      <left style="medium">
        <color auto="1"/>
      </left>
      <right style="thin">
        <color rgb="FF000000"/>
      </right>
      <top style="medium">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auto="1"/>
      </left>
      <right style="thin">
        <color rgb="FF000000"/>
      </right>
      <top/>
      <bottom style="thin">
        <color rgb="FF000000"/>
      </bottom>
      <diagonal/>
    </border>
    <border>
      <left style="medium">
        <color auto="1"/>
      </left>
      <right style="thin">
        <color auto="1"/>
      </right>
      <top style="thin">
        <color rgb="FF000000"/>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theme="1"/>
      </bottom>
      <diagonal/>
    </border>
    <border>
      <left style="thin">
        <color auto="1"/>
      </left>
      <right/>
      <top style="thin">
        <color auto="1"/>
      </top>
      <bottom style="thin">
        <color theme="1"/>
      </bottom>
      <diagonal/>
    </border>
    <border>
      <left style="thin">
        <color auto="1"/>
      </left>
      <right style="thin">
        <color auto="1"/>
      </right>
      <top style="thin">
        <color auto="1"/>
      </top>
      <bottom style="thin">
        <color theme="1"/>
      </bottom>
      <diagonal/>
    </border>
    <border>
      <left style="medium">
        <color auto="1"/>
      </left>
      <right style="thin">
        <color rgb="FF000000"/>
      </right>
      <top style="thin">
        <color theme="1"/>
      </top>
      <bottom style="medium">
        <color theme="1"/>
      </bottom>
      <diagonal/>
    </border>
    <border>
      <left style="thin">
        <color rgb="FF000000"/>
      </left>
      <right/>
      <top style="thin">
        <color theme="1"/>
      </top>
      <bottom style="medium">
        <color theme="1"/>
      </bottom>
      <diagonal/>
    </border>
    <border>
      <left style="thin">
        <color rgb="FF000000"/>
      </left>
      <right style="thin">
        <color rgb="FF000000"/>
      </right>
      <top style="thin">
        <color theme="1"/>
      </top>
      <bottom style="medium">
        <color theme="1"/>
      </bottom>
      <diagonal/>
    </border>
    <border>
      <left style="medium">
        <color auto="1"/>
      </left>
      <right style="thin">
        <color rgb="FF000000"/>
      </right>
      <top style="thin">
        <color theme="1"/>
      </top>
      <bottom style="thin">
        <color theme="1"/>
      </bottom>
      <diagonal/>
    </border>
    <border>
      <left style="thin">
        <color rgb="FF000000"/>
      </left>
      <right/>
      <top style="thin">
        <color theme="1"/>
      </top>
      <bottom style="thin">
        <color theme="1"/>
      </bottom>
      <diagonal/>
    </border>
    <border>
      <left style="thin">
        <color rgb="FF000000"/>
      </left>
      <right style="thin">
        <color rgb="FF000000"/>
      </right>
      <top style="thin">
        <color theme="1"/>
      </top>
      <bottom style="thin">
        <color theme="1"/>
      </bottom>
      <diagonal/>
    </border>
    <border>
      <left style="medium">
        <color auto="1"/>
      </left>
      <right style="thin">
        <color auto="1"/>
      </right>
      <top style="thin">
        <color rgb="FF000000"/>
      </top>
      <bottom style="thin">
        <color theme="1"/>
      </bottom>
      <diagonal/>
    </border>
    <border>
      <left style="thin">
        <color auto="1"/>
      </left>
      <right/>
      <top style="thin">
        <color rgb="FF000000"/>
      </top>
      <bottom style="thin">
        <color theme="1"/>
      </bottom>
      <diagonal/>
    </border>
    <border>
      <left style="thin">
        <color auto="1"/>
      </left>
      <right style="thin">
        <color auto="1"/>
      </right>
      <top style="thin">
        <color rgb="FF000000"/>
      </top>
      <bottom style="thin">
        <color theme="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theme="1"/>
      </bottom>
      <diagonal/>
    </border>
    <border>
      <left style="thin">
        <color auto="1"/>
      </left>
      <right/>
      <top style="thin">
        <color auto="1"/>
      </top>
      <bottom style="medium">
        <color theme="1"/>
      </bottom>
      <diagonal/>
    </border>
    <border>
      <left style="thin">
        <color auto="1"/>
      </left>
      <right style="thin">
        <color auto="1"/>
      </right>
      <top style="thin">
        <color auto="1"/>
      </top>
      <bottom style="medium">
        <color theme="1"/>
      </bottom>
      <diagonal/>
    </border>
    <border>
      <left style="medium">
        <color auto="1"/>
      </left>
      <right style="thin">
        <color auto="1"/>
      </right>
      <top style="thin">
        <color rgb="FF000000"/>
      </top>
      <bottom style="medium">
        <color theme="1"/>
      </bottom>
      <diagonal/>
    </border>
    <border>
      <left style="thin">
        <color auto="1"/>
      </left>
      <right/>
      <top style="thin">
        <color rgb="FF000000"/>
      </top>
      <bottom style="medium">
        <color theme="1"/>
      </bottom>
      <diagonal/>
    </border>
    <border>
      <left style="thin">
        <color auto="1"/>
      </left>
      <right style="thin">
        <color auto="1"/>
      </right>
      <top style="thin">
        <color rgb="FF000000"/>
      </top>
      <bottom style="medium">
        <color theme="1"/>
      </bottom>
      <diagonal/>
    </border>
    <border>
      <left style="thin">
        <color rgb="FF000000"/>
      </left>
      <right style="medium">
        <color auto="1"/>
      </right>
      <top style="medium">
        <color auto="1"/>
      </top>
      <bottom style="medium">
        <color rgb="FF000000"/>
      </bottom>
      <diagonal/>
    </border>
    <border>
      <left style="thin">
        <color rgb="FF000000"/>
      </left>
      <right style="medium">
        <color auto="1"/>
      </right>
      <top/>
      <bottom style="thin">
        <color rgb="FF000000"/>
      </bottom>
      <diagonal/>
    </border>
    <border>
      <left style="thin">
        <color rgb="FF000000"/>
      </left>
      <right style="medium">
        <color auto="1"/>
      </right>
      <top style="thin">
        <color rgb="FF000000"/>
      </top>
      <bottom style="medium">
        <color auto="1"/>
      </bottom>
      <diagonal/>
    </border>
    <border>
      <left style="thin">
        <color rgb="FF000000"/>
      </left>
      <right style="medium">
        <color auto="1"/>
      </right>
      <top style="thin">
        <color rgb="FF000000"/>
      </top>
      <bottom style="thin">
        <color theme="1"/>
      </bottom>
      <diagonal/>
    </border>
    <border>
      <left style="thin">
        <color rgb="FF000000"/>
      </left>
      <right style="medium">
        <color auto="1"/>
      </right>
      <top style="thin">
        <color theme="1"/>
      </top>
      <bottom style="medium">
        <color theme="1"/>
      </bottom>
      <diagonal/>
    </border>
    <border>
      <left style="thin">
        <color rgb="FF000000"/>
      </left>
      <right style="medium">
        <color auto="1"/>
      </right>
      <top style="thin">
        <color theme="1"/>
      </top>
      <bottom style="thin">
        <color theme="1"/>
      </bottom>
      <diagonal/>
    </border>
    <border>
      <left style="thin">
        <color rgb="FF000000"/>
      </left>
      <right style="medium">
        <color auto="1"/>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style="medium">
        <color auto="1"/>
      </left>
      <right style="thin">
        <color rgb="FF000000"/>
      </right>
      <top style="thin">
        <color rgb="FF000000"/>
      </top>
      <bottom style="medium">
        <color theme="1"/>
      </bottom>
      <diagonal/>
    </border>
    <border>
      <left style="thin">
        <color rgb="FF000000"/>
      </left>
      <right/>
      <top/>
      <bottom style="medium">
        <color theme="1"/>
      </bottom>
      <diagonal/>
    </border>
    <border>
      <left style="thin">
        <color auto="1"/>
      </left>
      <right/>
      <top/>
      <bottom style="medium">
        <color theme="1"/>
      </bottom>
      <diagonal/>
    </border>
    <border>
      <left style="thin">
        <color rgb="FF000000"/>
      </left>
      <right style="medium">
        <color auto="1"/>
      </right>
      <top/>
      <bottom style="medium">
        <color theme="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bottom style="thin">
        <color auto="1"/>
      </bottom>
      <diagonal/>
    </border>
    <border>
      <left/>
      <right style="medium">
        <color auto="1"/>
      </right>
      <top style="thin">
        <color auto="1"/>
      </top>
      <bottom/>
      <diagonal/>
    </border>
    <border>
      <left/>
      <right style="medium">
        <color indexed="10"/>
      </right>
      <top style="thin">
        <color auto="1"/>
      </top>
      <bottom style="thin">
        <color auto="1"/>
      </bottom>
      <diagonal/>
    </border>
    <border>
      <left style="medium">
        <color indexed="10"/>
      </left>
      <right style="medium">
        <color auto="1"/>
      </right>
      <top style="medium">
        <color indexed="10"/>
      </top>
      <bottom style="medium">
        <color indexed="10"/>
      </bottom>
      <diagonal/>
    </border>
    <border>
      <left/>
      <right style="medium">
        <color auto="1"/>
      </right>
      <top style="medium">
        <color indexed="10"/>
      </top>
      <bottom style="medium">
        <color indexed="10"/>
      </bottom>
      <diagonal/>
    </border>
    <border>
      <left/>
      <right style="medium">
        <color auto="1"/>
      </right>
      <top/>
      <bottom style="thin">
        <color auto="1"/>
      </bottom>
      <diagonal/>
    </border>
    <border>
      <left/>
      <right style="medium">
        <color auto="1"/>
      </right>
      <top style="medium">
        <color indexed="10"/>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thin">
        <color auto="1"/>
      </top>
      <bottom style="thin">
        <color auto="1"/>
      </bottom>
      <diagonal/>
    </border>
    <border>
      <left style="medium">
        <color indexed="10"/>
      </left>
      <right style="medium">
        <color auto="1"/>
      </right>
      <top style="medium">
        <color indexed="10"/>
      </top>
      <bottom/>
      <diagonal/>
    </border>
    <border>
      <left/>
      <right style="medium">
        <color indexed="1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5" fillId="0" borderId="0" applyFont="0" applyFill="0" applyBorder="0" applyAlignment="0" applyProtection="0">
      <alignment vertical="center"/>
    </xf>
    <xf numFmtId="44" fontId="75" fillId="0" borderId="0" applyFont="0" applyFill="0" applyBorder="0" applyAlignment="0" applyProtection="0">
      <alignment vertical="center"/>
    </xf>
    <xf numFmtId="9" fontId="75" fillId="0" borderId="0" applyFont="0" applyFill="0" applyBorder="0" applyAlignment="0" applyProtection="0">
      <alignment vertical="center"/>
    </xf>
    <xf numFmtId="41" fontId="75" fillId="0" borderId="0" applyFont="0" applyFill="0" applyBorder="0" applyAlignment="0" applyProtection="0">
      <alignment vertical="center"/>
    </xf>
    <xf numFmtId="42" fontId="7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76" fillId="0" borderId="0" applyNumberFormat="0" applyFill="0" applyBorder="0" applyAlignment="0" applyProtection="0">
      <alignment vertical="center"/>
    </xf>
    <xf numFmtId="0" fontId="75" fillId="9" borderId="92" applyNumberFormat="0" applyFont="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80" fillId="0" borderId="93" applyNumberFormat="0" applyFill="0" applyAlignment="0" applyProtection="0">
      <alignment vertical="center"/>
    </xf>
    <xf numFmtId="0" fontId="81" fillId="0" borderId="93" applyNumberFormat="0" applyFill="0" applyAlignment="0" applyProtection="0">
      <alignment vertical="center"/>
    </xf>
    <xf numFmtId="0" fontId="82" fillId="0" borderId="94" applyNumberFormat="0" applyFill="0" applyAlignment="0" applyProtection="0">
      <alignment vertical="center"/>
    </xf>
    <xf numFmtId="0" fontId="82" fillId="0" borderId="0" applyNumberFormat="0" applyFill="0" applyBorder="0" applyAlignment="0" applyProtection="0">
      <alignment vertical="center"/>
    </xf>
    <xf numFmtId="0" fontId="83" fillId="10" borderId="95" applyNumberFormat="0" applyAlignment="0" applyProtection="0">
      <alignment vertical="center"/>
    </xf>
    <xf numFmtId="0" fontId="84" fillId="11" borderId="96" applyNumberFormat="0" applyAlignment="0" applyProtection="0">
      <alignment vertical="center"/>
    </xf>
    <xf numFmtId="0" fontId="85" fillId="11" borderId="95" applyNumberFormat="0" applyAlignment="0" applyProtection="0">
      <alignment vertical="center"/>
    </xf>
    <xf numFmtId="0" fontId="86" fillId="12" borderId="97" applyNumberFormat="0" applyAlignment="0" applyProtection="0">
      <alignment vertical="center"/>
    </xf>
    <xf numFmtId="0" fontId="87" fillId="0" borderId="98" applyNumberFormat="0" applyFill="0" applyAlignment="0" applyProtection="0">
      <alignment vertical="center"/>
    </xf>
    <xf numFmtId="0" fontId="88" fillId="0" borderId="99" applyNumberFormat="0" applyFill="0" applyAlignment="0" applyProtection="0">
      <alignment vertical="center"/>
    </xf>
    <xf numFmtId="0" fontId="89" fillId="13" borderId="0" applyNumberFormat="0" applyBorder="0" applyAlignment="0" applyProtection="0">
      <alignment vertical="center"/>
    </xf>
    <xf numFmtId="0" fontId="90" fillId="14" borderId="0" applyNumberFormat="0" applyBorder="0" applyAlignment="0" applyProtection="0">
      <alignment vertical="center"/>
    </xf>
    <xf numFmtId="0" fontId="91" fillId="15" borderId="0" applyNumberFormat="0" applyBorder="0" applyAlignment="0" applyProtection="0">
      <alignment vertical="center"/>
    </xf>
    <xf numFmtId="0" fontId="92" fillId="16" borderId="0" applyNumberFormat="0" applyBorder="0" applyAlignment="0" applyProtection="0">
      <alignment vertical="center"/>
    </xf>
    <xf numFmtId="0" fontId="93" fillId="17" borderId="0" applyNumberFormat="0" applyBorder="0" applyAlignment="0" applyProtection="0">
      <alignment vertical="center"/>
    </xf>
    <xf numFmtId="0" fontId="93" fillId="18" borderId="0" applyNumberFormat="0" applyBorder="0" applyAlignment="0" applyProtection="0">
      <alignment vertical="center"/>
    </xf>
    <xf numFmtId="0" fontId="92" fillId="19" borderId="0" applyNumberFormat="0" applyBorder="0" applyAlignment="0" applyProtection="0">
      <alignment vertical="center"/>
    </xf>
    <xf numFmtId="0" fontId="92" fillId="20" borderId="0" applyNumberFormat="0" applyBorder="0" applyAlignment="0" applyProtection="0">
      <alignment vertical="center"/>
    </xf>
    <xf numFmtId="0" fontId="93" fillId="21" borderId="0" applyNumberFormat="0" applyBorder="0" applyAlignment="0" applyProtection="0">
      <alignment vertical="center"/>
    </xf>
    <xf numFmtId="0" fontId="93" fillId="22" borderId="0" applyNumberFormat="0" applyBorder="0" applyAlignment="0" applyProtection="0">
      <alignment vertical="center"/>
    </xf>
    <xf numFmtId="0" fontId="92" fillId="23" borderId="0" applyNumberFormat="0" applyBorder="0" applyAlignment="0" applyProtection="0">
      <alignment vertical="center"/>
    </xf>
    <xf numFmtId="0" fontId="92" fillId="24" borderId="0" applyNumberFormat="0" applyBorder="0" applyAlignment="0" applyProtection="0">
      <alignment vertical="center"/>
    </xf>
    <xf numFmtId="0" fontId="93" fillId="25" borderId="0" applyNumberFormat="0" applyBorder="0" applyAlignment="0" applyProtection="0">
      <alignment vertical="center"/>
    </xf>
    <xf numFmtId="0" fontId="93" fillId="26" borderId="0" applyNumberFormat="0" applyBorder="0" applyAlignment="0" applyProtection="0">
      <alignment vertical="center"/>
    </xf>
    <xf numFmtId="0" fontId="92" fillId="27" borderId="0" applyNumberFormat="0" applyBorder="0" applyAlignment="0" applyProtection="0">
      <alignment vertical="center"/>
    </xf>
    <xf numFmtId="0" fontId="92" fillId="28" borderId="0" applyNumberFormat="0" applyBorder="0" applyAlignment="0" applyProtection="0">
      <alignment vertical="center"/>
    </xf>
    <xf numFmtId="0" fontId="93" fillId="29" borderId="0" applyNumberFormat="0" applyBorder="0" applyAlignment="0" applyProtection="0">
      <alignment vertical="center"/>
    </xf>
    <xf numFmtId="0" fontId="93" fillId="30" borderId="0" applyNumberFormat="0" applyBorder="0" applyAlignment="0" applyProtection="0">
      <alignment vertical="center"/>
    </xf>
    <xf numFmtId="0" fontId="92" fillId="31" borderId="0" applyNumberFormat="0" applyBorder="0" applyAlignment="0" applyProtection="0">
      <alignment vertical="center"/>
    </xf>
    <xf numFmtId="0" fontId="92" fillId="32" borderId="0" applyNumberFormat="0" applyBorder="0" applyAlignment="0" applyProtection="0">
      <alignment vertical="center"/>
    </xf>
    <xf numFmtId="0" fontId="93" fillId="33" borderId="0" applyNumberFormat="0" applyBorder="0" applyAlignment="0" applyProtection="0">
      <alignment vertical="center"/>
    </xf>
    <xf numFmtId="0" fontId="93" fillId="34" borderId="0" applyNumberFormat="0" applyBorder="0" applyAlignment="0" applyProtection="0">
      <alignment vertical="center"/>
    </xf>
    <xf numFmtId="0" fontId="92" fillId="35" borderId="0" applyNumberFormat="0" applyBorder="0" applyAlignment="0" applyProtection="0">
      <alignment vertical="center"/>
    </xf>
    <xf numFmtId="0" fontId="92" fillId="36" borderId="0" applyNumberFormat="0" applyBorder="0" applyAlignment="0" applyProtection="0">
      <alignment vertical="center"/>
    </xf>
    <xf numFmtId="0" fontId="93" fillId="37" borderId="0" applyNumberFormat="0" applyBorder="0" applyAlignment="0" applyProtection="0">
      <alignment vertical="center"/>
    </xf>
    <xf numFmtId="0" fontId="93" fillId="38" borderId="0" applyNumberFormat="0" applyBorder="0" applyAlignment="0" applyProtection="0">
      <alignment vertical="center"/>
    </xf>
    <xf numFmtId="0" fontId="92" fillId="39" borderId="0" applyNumberFormat="0" applyBorder="0" applyAlignment="0" applyProtection="0">
      <alignment vertical="center"/>
    </xf>
  </cellStyleXfs>
  <cellXfs count="746">
    <xf numFmtId="0" fontId="0" fillId="0" borderId="0" xfId="0"/>
    <xf numFmtId="0" fontId="0" fillId="0" borderId="0" xfId="0" applyBorder="1" applyAlignment="1">
      <alignment vertical="top"/>
    </xf>
    <xf numFmtId="0" fontId="0" fillId="0" borderId="0" xfId="0" applyAlignment="1">
      <alignment vertical="top"/>
    </xf>
    <xf numFmtId="0" fontId="1" fillId="0" borderId="0" xfId="0" applyFont="1" applyBorder="1" applyAlignment="1">
      <alignment horizontal="center" vertical="center"/>
    </xf>
    <xf numFmtId="0" fontId="0" fillId="0" borderId="1" xfId="0" applyBorder="1" applyAlignment="1">
      <alignment vertical="top"/>
    </xf>
    <xf numFmtId="0" fontId="2" fillId="0" borderId="2" xfId="0" applyFont="1" applyBorder="1" applyAlignment="1"/>
    <xf numFmtId="0" fontId="2" fillId="0" borderId="3" xfId="0" applyFont="1" applyBorder="1" applyAlignment="1"/>
    <xf numFmtId="0" fontId="3" fillId="0" borderId="1" xfId="0" applyFont="1" applyBorder="1" applyAlignment="1">
      <alignment vertical="top"/>
    </xf>
    <xf numFmtId="0" fontId="2" fillId="0" borderId="0" xfId="0" applyFont="1" applyBorder="1" applyAlignment="1">
      <alignment vertical="top"/>
    </xf>
    <xf numFmtId="0" fontId="2" fillId="0" borderId="0" xfId="0" applyFont="1" applyBorder="1" applyAlignment="1"/>
    <xf numFmtId="0" fontId="3" fillId="0" borderId="0" xfId="0" applyFont="1" applyBorder="1" applyAlignment="1">
      <alignment vertical="top"/>
    </xf>
    <xf numFmtId="0" fontId="3" fillId="0" borderId="0" xfId="0" applyFont="1" applyBorder="1" applyAlignment="1">
      <alignment horizontal="left" vertical="top"/>
    </xf>
    <xf numFmtId="0" fontId="3" fillId="0" borderId="4" xfId="0" applyFont="1" applyBorder="1" applyAlignment="1">
      <alignment vertical="top"/>
    </xf>
    <xf numFmtId="0" fontId="3" fillId="0" borderId="5" xfId="0" applyFont="1" applyBorder="1" applyAlignment="1"/>
    <xf numFmtId="0" fontId="0" fillId="0" borderId="5" xfId="0" applyBorder="1" applyAlignment="1">
      <alignment vertical="top"/>
    </xf>
    <xf numFmtId="0" fontId="3" fillId="0" borderId="5"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4" fillId="0" borderId="0" xfId="0" applyFont="1" applyBorder="1" applyAlignment="1">
      <alignment horizontal="left" vertical="top" wrapText="1"/>
    </xf>
    <xf numFmtId="0" fontId="5" fillId="0" borderId="6" xfId="0" applyFont="1" applyBorder="1" applyAlignment="1">
      <alignment horizontal="center" vertical="top"/>
    </xf>
    <xf numFmtId="0" fontId="6" fillId="0" borderId="0" xfId="0" applyFont="1" applyBorder="1" applyAlignment="1">
      <alignment vertical="top"/>
    </xf>
    <xf numFmtId="0" fontId="5" fillId="0" borderId="0" xfId="0" applyFont="1" applyBorder="1" applyAlignment="1">
      <alignment horizontal="center" vertical="top"/>
    </xf>
    <xf numFmtId="0" fontId="7" fillId="0" borderId="0" xfId="0" applyFont="1" applyBorder="1" applyAlignment="1">
      <alignment vertical="top"/>
    </xf>
    <xf numFmtId="0" fontId="3" fillId="0" borderId="0" xfId="0" applyFont="1" applyBorder="1" applyAlignment="1">
      <alignment horizontal="left" wrapText="1"/>
    </xf>
    <xf numFmtId="0" fontId="3" fillId="0" borderId="1" xfId="0" applyFont="1" applyBorder="1" applyAlignment="1">
      <alignment wrapText="1"/>
    </xf>
    <xf numFmtId="0" fontId="3" fillId="0" borderId="0" xfId="0" applyFont="1" applyBorder="1" applyAlignment="1">
      <alignment wrapText="1"/>
    </xf>
    <xf numFmtId="0" fontId="3" fillId="0" borderId="4" xfId="0" applyFont="1" applyBorder="1" applyAlignment="1">
      <alignment horizontal="justify" wrapText="1"/>
    </xf>
    <xf numFmtId="0" fontId="3" fillId="0" borderId="5" xfId="0" applyFont="1" applyBorder="1" applyAlignment="1">
      <alignment wrapText="1"/>
    </xf>
    <xf numFmtId="0" fontId="3" fillId="0" borderId="1" xfId="0" applyFont="1" applyBorder="1" applyAlignment="1">
      <alignment horizontal="left" wrapText="1"/>
    </xf>
    <xf numFmtId="0" fontId="8" fillId="0" borderId="0" xfId="0" applyFont="1" applyBorder="1" applyAlignment="1">
      <alignment vertical="top"/>
    </xf>
    <xf numFmtId="0" fontId="0" fillId="0" borderId="4" xfId="0" applyBorder="1" applyAlignment="1">
      <alignment vertical="top"/>
    </xf>
    <xf numFmtId="0" fontId="8" fillId="0" borderId="5" xfId="0" applyFont="1" applyBorder="1" applyAlignment="1">
      <alignment horizontal="left" vertical="top" wrapText="1"/>
    </xf>
    <xf numFmtId="0" fontId="0" fillId="0" borderId="3" xfId="0" applyBorder="1" applyAlignment="1">
      <alignment vertical="top"/>
    </xf>
    <xf numFmtId="0" fontId="3" fillId="0" borderId="3" xfId="0" applyFont="1" applyBorder="1" applyAlignment="1">
      <alignment horizontal="left" vertical="top" wrapText="1"/>
    </xf>
    <xf numFmtId="0" fontId="9" fillId="0" borderId="0" xfId="0" applyFont="1" applyBorder="1" applyAlignment="1">
      <alignment vertical="top"/>
    </xf>
    <xf numFmtId="14" fontId="9" fillId="0" borderId="0" xfId="0" applyNumberFormat="1" applyFont="1" applyBorder="1" applyAlignment="1">
      <alignment vertical="top"/>
    </xf>
    <xf numFmtId="0" fontId="0" fillId="0" borderId="0" xfId="0" applyBorder="1" applyAlignment="1">
      <alignment horizontal="center" vertical="top" wrapText="1"/>
    </xf>
    <xf numFmtId="0" fontId="3" fillId="0" borderId="0" xfId="0" applyFont="1" applyBorder="1" applyAlignment="1">
      <alignment horizontal="left" vertical="top" wrapText="1"/>
    </xf>
    <xf numFmtId="0" fontId="3" fillId="0" borderId="7" xfId="0" applyFont="1" applyBorder="1" applyAlignment="1">
      <alignment horizontal="left" vertical="top" wrapText="1"/>
    </xf>
    <xf numFmtId="0" fontId="10" fillId="0" borderId="8" xfId="0" applyFont="1" applyBorder="1" applyAlignment="1">
      <alignment horizontal="left" vertical="top" wrapText="1"/>
    </xf>
    <xf numFmtId="0" fontId="4" fillId="0" borderId="9" xfId="0" applyFont="1" applyBorder="1" applyAlignment="1">
      <alignment horizontal="left" vertical="top" wrapText="1"/>
    </xf>
    <xf numFmtId="0" fontId="3" fillId="0" borderId="8" xfId="0" applyFont="1" applyBorder="1" applyAlignment="1">
      <alignment horizontal="left" vertical="top" wrapText="1"/>
    </xf>
    <xf numFmtId="0" fontId="10" fillId="0" borderId="0" xfId="0" applyFont="1" applyBorder="1" applyAlignment="1">
      <alignment horizontal="left" vertical="top" wrapText="1"/>
    </xf>
    <xf numFmtId="0" fontId="3" fillId="0" borderId="9" xfId="0" applyFont="1" applyBorder="1" applyAlignment="1">
      <alignment horizontal="left" vertical="top" wrapText="1"/>
    </xf>
    <xf numFmtId="176" fontId="9" fillId="0" borderId="5" xfId="0" applyNumberFormat="1" applyFont="1" applyBorder="1" applyAlignment="1">
      <alignment horizontal="left"/>
    </xf>
    <xf numFmtId="0" fontId="9" fillId="0" borderId="5" xfId="0" applyFont="1" applyBorder="1" applyAlignment="1"/>
    <xf numFmtId="0" fontId="9" fillId="0" borderId="3" xfId="0" applyFont="1" applyBorder="1" applyAlignment="1"/>
    <xf numFmtId="0" fontId="10"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0" xfId="0" applyFont="1" applyBorder="1" applyAlignment="1">
      <alignment horizontal="left" vertical="top" wrapText="1"/>
    </xf>
    <xf numFmtId="0" fontId="3" fillId="0" borderId="10" xfId="0" applyFont="1" applyBorder="1" applyAlignment="1">
      <alignment horizontal="left" vertical="top" wrapText="1"/>
    </xf>
    <xf numFmtId="0" fontId="4" fillId="0" borderId="11" xfId="0" applyFont="1" applyBorder="1" applyAlignment="1">
      <alignment horizontal="left" vertical="top" wrapText="1"/>
    </xf>
    <xf numFmtId="0" fontId="3" fillId="0" borderId="11" xfId="0" applyFont="1" applyBorder="1" applyAlignment="1">
      <alignment horizontal="left" vertical="top" wrapText="1"/>
    </xf>
    <xf numFmtId="0" fontId="5" fillId="0" borderId="0" xfId="0" applyFont="1" applyBorder="1" applyAlignment="1">
      <alignment vertical="top"/>
    </xf>
    <xf numFmtId="0" fontId="12" fillId="0" borderId="0" xfId="0" applyFont="1" applyBorder="1"/>
    <xf numFmtId="0" fontId="9" fillId="0" borderId="0" xfId="0" applyFont="1" applyBorder="1" applyAlignment="1"/>
    <xf numFmtId="0" fontId="9" fillId="0" borderId="0" xfId="0" applyFont="1" applyBorder="1" applyAlignment="1">
      <alignment horizontal="left" vertical="top"/>
    </xf>
    <xf numFmtId="177" fontId="9" fillId="0" borderId="0" xfId="0" applyNumberFormat="1" applyFont="1" applyBorder="1" applyAlignment="1">
      <alignment horizontal="left" vertical="top"/>
    </xf>
    <xf numFmtId="178" fontId="9" fillId="0" borderId="5" xfId="0" applyNumberFormat="1" applyFont="1" applyBorder="1" applyAlignment="1">
      <alignment horizontal="left"/>
    </xf>
    <xf numFmtId="178" fontId="9" fillId="0" borderId="3" xfId="0" applyNumberFormat="1" applyFont="1" applyBorder="1" applyAlignment="1">
      <alignment horizontal="left"/>
    </xf>
    <xf numFmtId="0" fontId="8" fillId="0" borderId="0" xfId="0" applyFont="1" applyBorder="1" applyAlignment="1">
      <alignment horizontal="right" vertical="top"/>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1" fillId="0" borderId="14"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4" fillId="0" borderId="14" xfId="0" applyFont="1" applyBorder="1" applyAlignment="1">
      <alignment horizontal="left" vertical="top" wrapText="1"/>
    </xf>
    <xf numFmtId="0" fontId="3" fillId="0" borderId="14" xfId="0" applyFont="1" applyBorder="1" applyAlignment="1">
      <alignment horizontal="left" vertical="top" wrapText="1"/>
    </xf>
    <xf numFmtId="0" fontId="0" fillId="0" borderId="15" xfId="0" applyBorder="1" applyAlignment="1">
      <alignment vertical="top"/>
    </xf>
    <xf numFmtId="0" fontId="3" fillId="0" borderId="16" xfId="0" applyFont="1" applyBorder="1" applyAlignment="1">
      <alignment horizontal="left" vertical="top" wrapText="1"/>
    </xf>
    <xf numFmtId="0" fontId="3" fillId="0" borderId="15" xfId="0" applyFont="1" applyBorder="1" applyAlignment="1">
      <alignment horizontal="left" vertical="top" wrapText="1"/>
    </xf>
    <xf numFmtId="0" fontId="9" fillId="0" borderId="15" xfId="0" applyFont="1" applyBorder="1" applyAlignment="1">
      <alignment vertical="top"/>
    </xf>
    <xf numFmtId="0" fontId="9" fillId="0" borderId="17" xfId="0" applyFont="1" applyBorder="1" applyAlignment="1"/>
    <xf numFmtId="178" fontId="9" fillId="0" borderId="17" xfId="0" applyNumberFormat="1" applyFont="1" applyBorder="1" applyAlignment="1">
      <alignment horizontal="left"/>
    </xf>
    <xf numFmtId="178" fontId="9" fillId="0" borderId="16" xfId="0" applyNumberFormat="1" applyFont="1" applyBorder="1" applyAlignment="1">
      <alignment horizontal="left"/>
    </xf>
    <xf numFmtId="0" fontId="3" fillId="0" borderId="15" xfId="0" applyFont="1" applyBorder="1" applyAlignment="1">
      <alignment horizontal="left" wrapText="1"/>
    </xf>
    <xf numFmtId="0" fontId="0" fillId="0" borderId="17" xfId="0" applyBorder="1" applyAlignment="1">
      <alignment vertical="top"/>
    </xf>
    <xf numFmtId="0" fontId="13" fillId="0" borderId="0" xfId="0" applyFont="1" applyAlignment="1">
      <alignment horizontal="left"/>
    </xf>
    <xf numFmtId="0" fontId="3" fillId="0" borderId="0" xfId="0" applyFont="1" applyBorder="1" applyAlignment="1"/>
    <xf numFmtId="0" fontId="3" fillId="0" borderId="0" xfId="0" applyFont="1" applyBorder="1" applyAlignment="1">
      <alignment horizontal="left"/>
    </xf>
    <xf numFmtId="0" fontId="0" fillId="0" borderId="2" xfId="0" applyBorder="1" applyAlignment="1">
      <alignment vertical="top"/>
    </xf>
    <xf numFmtId="0" fontId="7" fillId="0" borderId="0" xfId="0" applyFont="1" applyBorder="1" applyAlignment="1">
      <alignment horizontal="left" vertical="center" wrapText="1"/>
    </xf>
    <xf numFmtId="0" fontId="7" fillId="0" borderId="0" xfId="0" applyFont="1" applyBorder="1"/>
    <xf numFmtId="0" fontId="7"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vertical="top"/>
    </xf>
    <xf numFmtId="14" fontId="9" fillId="0" borderId="0" xfId="0" applyNumberFormat="1" applyFont="1" applyBorder="1" applyAlignment="1">
      <alignment horizontal="left"/>
    </xf>
    <xf numFmtId="0" fontId="2" fillId="0" borderId="0" xfId="0" applyFont="1" applyBorder="1" applyAlignment="1">
      <alignment horizontal="center" vertical="top"/>
    </xf>
    <xf numFmtId="0" fontId="5" fillId="0" borderId="3" xfId="0" applyFont="1" applyBorder="1" applyAlignment="1">
      <alignment horizontal="center" vertical="top"/>
    </xf>
    <xf numFmtId="0" fontId="3" fillId="0" borderId="0" xfId="0" applyFont="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0" xfId="0" applyFont="1" applyBorder="1"/>
    <xf numFmtId="0" fontId="7" fillId="0" borderId="15" xfId="0" applyFont="1" applyBorder="1" applyAlignment="1">
      <alignment horizontal="left" vertical="center" wrapText="1"/>
    </xf>
    <xf numFmtId="0" fontId="0" fillId="0" borderId="0" xfId="0" applyFont="1" applyBorder="1" applyAlignment="1">
      <alignment horizontal="center" wrapText="1"/>
    </xf>
    <xf numFmtId="0" fontId="0" fillId="0" borderId="0" xfId="0" applyFont="1" applyBorder="1" applyAlignment="1">
      <alignment horizontal="left" vertical="top" wrapText="1"/>
    </xf>
    <xf numFmtId="0" fontId="0" fillId="0" borderId="0" xfId="0" applyBorder="1"/>
    <xf numFmtId="0" fontId="0" fillId="0" borderId="0" xfId="0" applyFont="1" applyBorder="1" applyAlignment="1">
      <alignment vertical="top"/>
    </xf>
    <xf numFmtId="0" fontId="0" fillId="0" borderId="20" xfId="0" applyBorder="1" applyAlignment="1">
      <alignment vertical="top"/>
    </xf>
    <xf numFmtId="0" fontId="9" fillId="0" borderId="0" xfId="0" applyFont="1" applyBorder="1" applyAlignment="1">
      <alignment horizontal="left"/>
    </xf>
    <xf numFmtId="0" fontId="3" fillId="0" borderId="5" xfId="0" applyFont="1" applyBorder="1" applyAlignment="1">
      <alignment horizontal="left"/>
    </xf>
    <xf numFmtId="178" fontId="9" fillId="0" borderId="0" xfId="0" applyNumberFormat="1" applyFont="1" applyBorder="1" applyAlignment="1">
      <alignment horizontal="left"/>
    </xf>
    <xf numFmtId="0" fontId="5" fillId="0" borderId="6" xfId="0" applyFont="1" applyBorder="1" applyAlignment="1">
      <alignment vertical="top"/>
    </xf>
    <xf numFmtId="0" fontId="0" fillId="0" borderId="16" xfId="0" applyBorder="1" applyAlignment="1">
      <alignment vertical="top"/>
    </xf>
    <xf numFmtId="0" fontId="9" fillId="0" borderId="15" xfId="0" applyFont="1" applyBorder="1" applyAlignment="1"/>
    <xf numFmtId="0" fontId="8" fillId="0" borderId="5" xfId="0" applyFont="1" applyBorder="1" applyAlignment="1">
      <alignment horizontal="left" vertical="top"/>
    </xf>
    <xf numFmtId="0" fontId="7" fillId="0" borderId="3" xfId="0" applyFont="1" applyBorder="1" applyAlignment="1">
      <alignment vertical="top"/>
    </xf>
    <xf numFmtId="0" fontId="0" fillId="0" borderId="5" xfId="0" applyBorder="1" applyAlignment="1">
      <alignment horizontal="left" vertical="top"/>
    </xf>
    <xf numFmtId="0" fontId="7" fillId="0" borderId="0" xfId="0" applyFont="1" applyBorder="1" applyAlignment="1">
      <alignment vertical="top" wrapText="1"/>
    </xf>
    <xf numFmtId="0" fontId="5" fillId="0" borderId="5" xfId="0" applyFont="1" applyBorder="1" applyAlignment="1">
      <alignment vertical="top" wrapText="1"/>
    </xf>
    <xf numFmtId="0" fontId="0" fillId="0" borderId="0" xfId="0" applyFont="1" applyAlignment="1">
      <alignment horizontal="left" vertical="top" wrapText="1"/>
    </xf>
    <xf numFmtId="14" fontId="9" fillId="0" borderId="0" xfId="0" applyNumberFormat="1" applyFont="1" applyBorder="1" applyAlignment="1">
      <alignment horizontal="left" vertical="top"/>
    </xf>
    <xf numFmtId="0" fontId="5" fillId="0" borderId="21" xfId="0" applyFont="1" applyBorder="1" applyAlignment="1">
      <alignment horizontal="center" vertical="top"/>
    </xf>
    <xf numFmtId="0" fontId="5" fillId="0" borderId="5" xfId="0" applyFont="1" applyBorder="1" applyAlignment="1">
      <alignment horizontal="left" vertical="top"/>
    </xf>
    <xf numFmtId="0" fontId="7" fillId="0" borderId="3" xfId="0" applyFont="1" applyBorder="1"/>
    <xf numFmtId="0" fontId="13" fillId="0" borderId="5" xfId="0" applyFont="1" applyBorder="1" applyAlignment="1">
      <alignment horizontal="center"/>
    </xf>
    <xf numFmtId="177" fontId="5" fillId="0" borderId="5" xfId="0" applyNumberFormat="1" applyFont="1" applyBorder="1" applyAlignment="1">
      <alignment horizontal="left" vertical="top"/>
    </xf>
    <xf numFmtId="0" fontId="14" fillId="0" borderId="0" xfId="0" applyFont="1" applyAlignment="1">
      <alignment vertical="top" wrapText="1"/>
    </xf>
    <xf numFmtId="0" fontId="0" fillId="0" borderId="0" xfId="0" applyFill="1"/>
    <xf numFmtId="0" fontId="0" fillId="0" borderId="0" xfId="0" applyFill="1" applyAlignment="1">
      <alignment horizontal="left"/>
    </xf>
    <xf numFmtId="0" fontId="9" fillId="0" borderId="0" xfId="0" applyFont="1" applyAlignment="1">
      <alignment horizontal="center"/>
    </xf>
    <xf numFmtId="0" fontId="3" fillId="0" borderId="0" xfId="0" applyFont="1"/>
    <xf numFmtId="0" fontId="3" fillId="0" borderId="0" xfId="0" applyFont="1" applyFill="1" applyBorder="1" applyAlignment="1"/>
    <xf numFmtId="0" fontId="2" fillId="0" borderId="0" xfId="0" applyFont="1" applyBorder="1"/>
    <xf numFmtId="0" fontId="0" fillId="0" borderId="7" xfId="0" applyBorder="1"/>
    <xf numFmtId="0" fontId="0" fillId="0" borderId="10" xfId="0" applyBorder="1"/>
    <xf numFmtId="0" fontId="9" fillId="0" borderId="8" xfId="0" applyFont="1" applyBorder="1"/>
    <xf numFmtId="0" fontId="9" fillId="0" borderId="0" xfId="0" applyFont="1" applyBorder="1"/>
    <xf numFmtId="0" fontId="3" fillId="0" borderId="0" xfId="0" applyFont="1" applyBorder="1"/>
    <xf numFmtId="0" fontId="3" fillId="0" borderId="8" xfId="0" applyFont="1" applyBorder="1"/>
    <xf numFmtId="0" fontId="3" fillId="0" borderId="8" xfId="0" applyFont="1" applyBorder="1" applyAlignment="1"/>
    <xf numFmtId="0" fontId="0" fillId="0" borderId="9" xfId="0" applyBorder="1"/>
    <xf numFmtId="0" fontId="0" fillId="0" borderId="11" xfId="0" applyBorder="1"/>
    <xf numFmtId="0" fontId="9" fillId="0" borderId="0" xfId="0" applyFont="1" applyAlignment="1">
      <alignment horizontal="left" vertical="top" wrapText="1"/>
    </xf>
    <xf numFmtId="0" fontId="9" fillId="0" borderId="0" xfId="0" applyFont="1" applyAlignment="1">
      <alignment horizontal="left"/>
    </xf>
    <xf numFmtId="0" fontId="9" fillId="0" borderId="0" xfId="0" applyNumberFormat="1" applyFont="1" applyBorder="1" applyAlignment="1">
      <alignment horizontal="left"/>
    </xf>
    <xf numFmtId="0" fontId="3" fillId="0" borderId="11" xfId="0" applyFont="1" applyBorder="1" applyAlignment="1">
      <alignment horizontal="left"/>
    </xf>
    <xf numFmtId="0" fontId="5" fillId="0" borderId="0" xfId="0" applyFont="1" applyBorder="1" applyAlignment="1"/>
    <xf numFmtId="0" fontId="5" fillId="0" borderId="0" xfId="0" applyFont="1" applyBorder="1" applyAlignment="1">
      <alignment horizontal="left"/>
    </xf>
    <xf numFmtId="0" fontId="0" fillId="0" borderId="12" xfId="0" applyBorder="1"/>
    <xf numFmtId="0" fontId="0" fillId="0" borderId="13" xfId="0" applyBorder="1"/>
    <xf numFmtId="0" fontId="0" fillId="0" borderId="14" xfId="0" applyBorder="1"/>
    <xf numFmtId="0" fontId="3" fillId="0" borderId="0" xfId="0" applyFont="1" applyAlignment="1">
      <alignment vertical="center"/>
    </xf>
    <xf numFmtId="0" fontId="15" fillId="0" borderId="0" xfId="0" applyFont="1" applyBorder="1" applyAlignment="1">
      <alignment horizontal="center" vertical="center"/>
    </xf>
    <xf numFmtId="0" fontId="9" fillId="0" borderId="0" xfId="0" applyFont="1" applyBorder="1" applyAlignment="1">
      <alignment horizontal="center" vertical="center"/>
    </xf>
    <xf numFmtId="0" fontId="12" fillId="2" borderId="18" xfId="0" applyFont="1" applyFill="1" applyBorder="1" applyAlignment="1">
      <alignment horizontal="left" vertical="center"/>
    </xf>
    <xf numFmtId="0" fontId="12" fillId="2" borderId="19" xfId="0" applyFont="1" applyFill="1" applyBorder="1" applyAlignment="1">
      <alignment horizontal="left" vertical="center" wrapText="1"/>
    </xf>
    <xf numFmtId="0" fontId="16" fillId="0" borderId="18" xfId="0" applyFont="1" applyBorder="1" applyAlignment="1">
      <alignment horizontal="left" vertical="center"/>
    </xf>
    <xf numFmtId="0" fontId="16" fillId="0" borderId="19" xfId="0" applyFont="1" applyBorder="1" applyAlignment="1">
      <alignment horizontal="left" vertical="center" wrapText="1"/>
    </xf>
    <xf numFmtId="0" fontId="17" fillId="0" borderId="9" xfId="0" applyFont="1" applyBorder="1" applyAlignment="1">
      <alignment horizontal="left" vertical="center" wrapText="1"/>
    </xf>
    <xf numFmtId="0" fontId="16" fillId="0" borderId="19" xfId="0" applyFont="1" applyBorder="1" applyAlignment="1">
      <alignment horizontal="left" vertical="center"/>
    </xf>
    <xf numFmtId="0" fontId="17" fillId="0" borderId="19" xfId="0" applyFont="1" applyBorder="1" applyAlignment="1">
      <alignment horizontal="left" vertical="center" wrapText="1"/>
    </xf>
    <xf numFmtId="0" fontId="17" fillId="0" borderId="22" xfId="0" applyFont="1" applyBorder="1" applyAlignment="1">
      <alignment horizontal="left" vertical="center" wrapText="1"/>
    </xf>
    <xf numFmtId="0" fontId="16" fillId="0" borderId="9" xfId="0" applyFont="1" applyBorder="1" applyAlignment="1">
      <alignment horizontal="left" vertical="center"/>
    </xf>
    <xf numFmtId="0" fontId="16" fillId="0" borderId="11" xfId="0" applyFont="1" applyBorder="1" applyAlignment="1">
      <alignment horizontal="left" vertical="center"/>
    </xf>
    <xf numFmtId="0" fontId="17" fillId="0" borderId="11" xfId="0" applyFont="1" applyBorder="1" applyAlignment="1">
      <alignment horizontal="left" vertical="center" wrapText="1"/>
    </xf>
    <xf numFmtId="0" fontId="16" fillId="0" borderId="7" xfId="0" applyFont="1" applyBorder="1" applyAlignment="1">
      <alignment horizontal="left" vertical="center"/>
    </xf>
    <xf numFmtId="0" fontId="16" fillId="0" borderId="10"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wrapText="1"/>
    </xf>
    <xf numFmtId="0" fontId="12" fillId="0" borderId="11" xfId="0" applyFont="1" applyBorder="1" applyAlignment="1">
      <alignment horizontal="left" vertical="center" wrapText="1"/>
    </xf>
    <xf numFmtId="0" fontId="18" fillId="2" borderId="19" xfId="0" applyFont="1" applyFill="1" applyBorder="1" applyAlignment="1">
      <alignment horizontal="left" vertical="center" wrapText="1"/>
    </xf>
    <xf numFmtId="0" fontId="16"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0"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Border="1" applyAlignment="1">
      <alignment horizontal="left" vertical="center" wrapText="1"/>
    </xf>
    <xf numFmtId="0" fontId="18" fillId="2" borderId="18" xfId="0" applyFont="1" applyFill="1" applyBorder="1" applyAlignment="1">
      <alignment horizontal="left" vertical="center" wrapText="1"/>
    </xf>
    <xf numFmtId="0" fontId="16" fillId="0" borderId="9" xfId="0" applyFont="1" applyBorder="1" applyAlignment="1">
      <alignment horizontal="left" vertical="center" wrapText="1"/>
    </xf>
    <xf numFmtId="0" fontId="16" fillId="0" borderId="11" xfId="0" applyFont="1" applyBorder="1" applyAlignment="1">
      <alignment horizontal="left" vertical="center" wrapText="1"/>
    </xf>
    <xf numFmtId="0" fontId="12" fillId="2" borderId="20" xfId="0" applyFont="1" applyFill="1" applyBorder="1" applyAlignment="1">
      <alignment horizontal="left" vertical="center" wrapText="1"/>
    </xf>
    <xf numFmtId="0" fontId="16"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12" fillId="2" borderId="14" xfId="0" applyFont="1" applyFill="1" applyBorder="1" applyAlignment="1">
      <alignment horizontal="left" vertical="center" wrapText="1"/>
    </xf>
    <xf numFmtId="0" fontId="17" fillId="0" borderId="20" xfId="0" applyFont="1" applyBorder="1" applyAlignment="1">
      <alignment horizontal="left" vertical="center" wrapText="1"/>
    </xf>
    <xf numFmtId="179" fontId="17" fillId="3" borderId="14" xfId="0" applyNumberFormat="1" applyFont="1" applyFill="1" applyBorder="1" applyAlignment="1">
      <alignment horizontal="left" vertical="center" wrapText="1"/>
    </xf>
    <xf numFmtId="179" fontId="18" fillId="3" borderId="23" xfId="0" applyNumberFormat="1" applyFont="1" applyFill="1" applyBorder="1" applyAlignment="1">
      <alignment horizontal="left" vertical="center" wrapText="1"/>
    </xf>
    <xf numFmtId="0" fontId="16" fillId="0" borderId="14" xfId="0" applyFont="1" applyBorder="1" applyAlignment="1">
      <alignment horizontal="left" vertical="center"/>
    </xf>
    <xf numFmtId="179" fontId="18" fillId="3" borderId="24" xfId="0" applyNumberFormat="1" applyFont="1" applyFill="1" applyBorder="1" applyAlignment="1">
      <alignment horizontal="left" vertical="center" wrapText="1"/>
    </xf>
    <xf numFmtId="0" fontId="16" fillId="0" borderId="12" xfId="0" applyFont="1" applyBorder="1" applyAlignment="1">
      <alignment horizontal="left" vertical="center"/>
    </xf>
    <xf numFmtId="179" fontId="18" fillId="3" borderId="22" xfId="0" applyNumberFormat="1"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18" xfId="0" applyFont="1" applyBorder="1" applyAlignment="1">
      <alignment horizontal="left" vertical="center" wrapText="1"/>
    </xf>
    <xf numFmtId="0" fontId="18" fillId="2" borderId="20" xfId="0" applyFont="1" applyFill="1" applyBorder="1" applyAlignment="1">
      <alignment horizontal="left" vertical="center" wrapText="1"/>
    </xf>
    <xf numFmtId="0" fontId="19" fillId="0" borderId="13" xfId="0" applyFont="1" applyBorder="1" applyAlignment="1">
      <alignment horizontal="left" vertical="center" wrapText="1"/>
    </xf>
    <xf numFmtId="0" fontId="16" fillId="0" borderId="13" xfId="0" applyFont="1" applyBorder="1" applyAlignment="1">
      <alignment horizontal="left" vertical="center" wrapText="1"/>
    </xf>
    <xf numFmtId="0" fontId="17" fillId="0" borderId="13" xfId="0" applyFont="1" applyBorder="1" applyAlignment="1">
      <alignment horizontal="left" vertical="center" wrapText="1"/>
    </xf>
    <xf numFmtId="0" fontId="20" fillId="0" borderId="13" xfId="0" applyFont="1" applyBorder="1" applyAlignment="1">
      <alignment horizontal="left" vertical="center" wrapText="1"/>
    </xf>
    <xf numFmtId="0" fontId="16" fillId="0" borderId="14" xfId="0" applyFont="1" applyBorder="1" applyAlignment="1">
      <alignment horizontal="left" vertical="center" wrapText="1"/>
    </xf>
    <xf numFmtId="0" fontId="22" fillId="0" borderId="0" xfId="0" applyFont="1" applyAlignment="1">
      <alignment vertical="top"/>
    </xf>
    <xf numFmtId="0" fontId="2" fillId="0" borderId="1" xfId="0" applyFont="1" applyBorder="1" applyAlignment="1"/>
    <xf numFmtId="0" fontId="3" fillId="0" borderId="1" xfId="0" applyFont="1" applyBorder="1" applyAlignment="1"/>
    <xf numFmtId="0" fontId="3" fillId="0" borderId="1" xfId="0" applyFont="1" applyBorder="1" applyAlignment="1">
      <alignment horizontal="left"/>
    </xf>
    <xf numFmtId="0" fontId="22" fillId="0" borderId="25" xfId="0" applyFont="1" applyBorder="1" applyAlignment="1">
      <alignment vertical="center"/>
    </xf>
    <xf numFmtId="0" fontId="2" fillId="0" borderId="26" xfId="0" applyFont="1" applyBorder="1" applyAlignment="1">
      <alignment vertical="center"/>
    </xf>
    <xf numFmtId="0" fontId="22" fillId="0" borderId="26" xfId="0" applyFont="1" applyBorder="1" applyAlignment="1">
      <alignment vertical="center"/>
    </xf>
    <xf numFmtId="0" fontId="22" fillId="0" borderId="27" xfId="0" applyFont="1" applyBorder="1" applyAlignment="1">
      <alignment vertical="center"/>
    </xf>
    <xf numFmtId="0" fontId="13" fillId="0" borderId="0" xfId="0" applyFont="1" applyAlignment="1">
      <alignment horizontal="center"/>
    </xf>
    <xf numFmtId="0" fontId="4" fillId="0" borderId="0" xfId="0" applyFont="1" applyBorder="1" applyAlignment="1"/>
    <xf numFmtId="0" fontId="0" fillId="0" borderId="21" xfId="0" applyBorder="1" applyAlignment="1">
      <alignment vertical="top"/>
    </xf>
    <xf numFmtId="0" fontId="22" fillId="0" borderId="26" xfId="0" applyFont="1" applyBorder="1" applyAlignment="1">
      <alignment vertical="top"/>
    </xf>
    <xf numFmtId="0" fontId="22" fillId="0" borderId="27" xfId="0" applyFont="1" applyBorder="1" applyAlignment="1">
      <alignment vertical="top"/>
    </xf>
    <xf numFmtId="0" fontId="12" fillId="0" borderId="1" xfId="0" applyFont="1" applyBorder="1" applyAlignment="1">
      <alignment horizontal="left" vertical="top" wrapText="1"/>
    </xf>
    <xf numFmtId="0" fontId="12" fillId="0" borderId="0" xfId="0" applyFont="1" applyBorder="1" applyAlignment="1">
      <alignment horizontal="left" vertical="top" wrapText="1"/>
    </xf>
    <xf numFmtId="0" fontId="3" fillId="0" borderId="0" xfId="0" applyFont="1" applyAlignment="1">
      <alignment horizontal="center" vertical="center"/>
    </xf>
    <xf numFmtId="0" fontId="23" fillId="0" borderId="0" xfId="0" applyFont="1"/>
    <xf numFmtId="0" fontId="24"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left" vertical="top" wrapText="1"/>
    </xf>
    <xf numFmtId="0" fontId="3" fillId="0" borderId="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left"/>
    </xf>
    <xf numFmtId="0" fontId="3" fillId="0" borderId="3" xfId="0" applyFont="1" applyBorder="1" applyAlignment="1">
      <alignment horizontal="left"/>
    </xf>
    <xf numFmtId="0" fontId="3" fillId="0" borderId="1" xfId="0" applyFont="1" applyBorder="1" applyAlignment="1">
      <alignment vertical="center"/>
    </xf>
    <xf numFmtId="0" fontId="3" fillId="0" borderId="0" xfId="0" applyFont="1" applyBorder="1" applyAlignment="1">
      <alignment vertical="center"/>
    </xf>
    <xf numFmtId="0" fontId="9" fillId="0" borderId="0" xfId="0" applyFont="1" applyAlignment="1">
      <alignment horizontal="left" vertical="top"/>
    </xf>
    <xf numFmtId="0" fontId="9" fillId="0" borderId="3" xfId="0" applyFont="1" applyBorder="1" applyAlignment="1">
      <alignment horizontal="left"/>
    </xf>
    <xf numFmtId="176" fontId="24" fillId="0" borderId="0" xfId="0" applyNumberFormat="1" applyFont="1" applyAlignment="1">
      <alignment horizontal="left" vertical="top" wrapText="1"/>
    </xf>
    <xf numFmtId="0" fontId="25" fillId="0" borderId="0" xfId="0" applyFont="1" applyBorder="1" applyAlignment="1"/>
    <xf numFmtId="180" fontId="25" fillId="0" borderId="0" xfId="0" applyNumberFormat="1" applyFont="1" applyBorder="1" applyAlignment="1">
      <alignment horizontal="left" vertical="top" wrapText="1"/>
    </xf>
    <xf numFmtId="176" fontId="25" fillId="0" borderId="0" xfId="0" applyNumberFormat="1" applyFont="1" applyAlignment="1">
      <alignment horizontal="left" vertical="top" wrapText="1"/>
    </xf>
    <xf numFmtId="0" fontId="25" fillId="0" borderId="0" xfId="0" applyFont="1" applyBorder="1" applyAlignment="1">
      <alignment horizontal="left"/>
    </xf>
    <xf numFmtId="0" fontId="25" fillId="0" borderId="0" xfId="0" applyFont="1" applyBorder="1" applyAlignment="1">
      <alignment horizontal="left" vertical="center" wrapText="1"/>
    </xf>
    <xf numFmtId="181" fontId="9" fillId="0" borderId="0" xfId="0" applyNumberFormat="1" applyFont="1" applyBorder="1" applyAlignment="1"/>
    <xf numFmtId="181" fontId="9" fillId="0" borderId="0" xfId="0" applyNumberFormat="1" applyFont="1" applyBorder="1" applyAlignment="1">
      <alignment horizontal="left"/>
    </xf>
    <xf numFmtId="0" fontId="9" fillId="0" borderId="0" xfId="0" applyFont="1" applyAlignment="1">
      <alignment vertical="top"/>
    </xf>
    <xf numFmtId="0" fontId="13" fillId="0" borderId="0" xfId="0" applyFont="1" applyBorder="1" applyAlignment="1">
      <alignment horizontal="center" vertical="center"/>
    </xf>
    <xf numFmtId="0" fontId="26" fillId="0" borderId="0" xfId="0" applyFont="1" applyBorder="1" applyAlignment="1">
      <alignment horizontal="center" vertical="center"/>
    </xf>
    <xf numFmtId="0" fontId="0" fillId="0" borderId="0" xfId="0" applyAlignment="1">
      <alignment vertical="top" wrapText="1"/>
    </xf>
    <xf numFmtId="0" fontId="3" fillId="0" borderId="0" xfId="0" applyFont="1" applyAlignment="1">
      <alignment horizontal="center" vertical="top" wrapText="1"/>
    </xf>
    <xf numFmtId="0" fontId="25" fillId="0" borderId="0" xfId="0" applyFont="1" applyBorder="1" applyAlignment="1">
      <alignment horizontal="left" vertical="top" wrapText="1"/>
    </xf>
    <xf numFmtId="176" fontId="24" fillId="0" borderId="0" xfId="0" applyNumberFormat="1" applyFont="1" applyAlignment="1">
      <alignment horizontal="right" vertical="top" wrapText="1"/>
    </xf>
    <xf numFmtId="0" fontId="25" fillId="0" borderId="15" xfId="0" applyFont="1" applyBorder="1" applyAlignment="1">
      <alignment horizontal="left" vertical="top" wrapText="1"/>
    </xf>
    <xf numFmtId="178" fontId="9" fillId="0" borderId="15" xfId="0" applyNumberFormat="1" applyFont="1" applyBorder="1" applyAlignment="1">
      <alignment horizontal="left"/>
    </xf>
    <xf numFmtId="0" fontId="25" fillId="0" borderId="15" xfId="0" applyFont="1" applyBorder="1" applyAlignment="1">
      <alignment horizontal="left" vertical="center" wrapText="1"/>
    </xf>
    <xf numFmtId="181" fontId="9" fillId="0" borderId="15" xfId="0" applyNumberFormat="1" applyFont="1" applyBorder="1" applyAlignment="1"/>
    <xf numFmtId="181" fontId="9" fillId="0" borderId="15" xfId="0" applyNumberFormat="1" applyFont="1" applyBorder="1" applyAlignment="1">
      <alignment horizontal="left"/>
    </xf>
    <xf numFmtId="0" fontId="3" fillId="0" borderId="17" xfId="0" applyFont="1" applyBorder="1" applyAlignment="1">
      <alignment vertical="top"/>
    </xf>
    <xf numFmtId="176" fontId="9" fillId="0" borderId="0" xfId="0" applyNumberFormat="1" applyFont="1" applyAlignment="1">
      <alignment vertical="top" wrapText="1"/>
    </xf>
    <xf numFmtId="178" fontId="9" fillId="0" borderId="0" xfId="0" applyNumberFormat="1" applyFont="1" applyAlignment="1">
      <alignment horizontal="left"/>
    </xf>
    <xf numFmtId="0" fontId="9" fillId="0" borderId="0" xfId="0" applyFont="1" applyAlignment="1"/>
    <xf numFmtId="181" fontId="9" fillId="0" borderId="0" xfId="0" applyNumberFormat="1" applyFont="1" applyAlignment="1"/>
    <xf numFmtId="181" fontId="9" fillId="0" borderId="0" xfId="0" applyNumberFormat="1"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0" fillId="0" borderId="0" xfId="0" applyBorder="1" applyAlignment="1">
      <alignment vertical="center"/>
    </xf>
    <xf numFmtId="0" fontId="0" fillId="0" borderId="0" xfId="0" applyAlignment="1">
      <alignment vertical="center"/>
    </xf>
    <xf numFmtId="0" fontId="0" fillId="0" borderId="0" xfId="0" applyAlignment="1"/>
    <xf numFmtId="0" fontId="5" fillId="0" borderId="0" xfId="0" applyFont="1" applyBorder="1" applyAlignment="1">
      <alignment wrapText="1"/>
    </xf>
    <xf numFmtId="0" fontId="27" fillId="0" borderId="0" xfId="0" applyFont="1" applyBorder="1" applyAlignment="1">
      <alignment vertical="center"/>
    </xf>
    <xf numFmtId="0" fontId="5" fillId="0" borderId="0" xfId="0" applyFont="1" applyBorder="1" applyAlignment="1">
      <alignment vertical="center" wrapText="1"/>
    </xf>
    <xf numFmtId="0" fontId="28" fillId="0" borderId="0" xfId="0" applyFont="1" applyBorder="1" applyAlignment="1"/>
    <xf numFmtId="0" fontId="29" fillId="0" borderId="0" xfId="0" applyFont="1"/>
    <xf numFmtId="0" fontId="28" fillId="0" borderId="5" xfId="0" applyFont="1" applyBorder="1" applyAlignment="1">
      <alignment horizontal="right"/>
    </xf>
    <xf numFmtId="0" fontId="28" fillId="0" borderId="5" xfId="0" applyFont="1" applyBorder="1" applyAlignment="1"/>
    <xf numFmtId="0" fontId="28" fillId="0" borderId="26" xfId="0" applyFont="1" applyBorder="1" applyAlignment="1">
      <alignment horizontal="left"/>
    </xf>
    <xf numFmtId="0" fontId="28" fillId="0" borderId="0" xfId="0" applyFont="1"/>
    <xf numFmtId="0" fontId="27" fillId="0" borderId="0" xfId="0" applyFont="1" applyBorder="1" applyAlignment="1"/>
    <xf numFmtId="0" fontId="27" fillId="0" borderId="0" xfId="0" applyFont="1"/>
    <xf numFmtId="0" fontId="14" fillId="0" borderId="0" xfId="0" applyFont="1" applyAlignment="1">
      <alignment horizontal="left" vertical="top" wrapText="1"/>
    </xf>
    <xf numFmtId="0" fontId="30" fillId="0" borderId="0" xfId="0" applyFont="1" applyAlignment="1">
      <alignment horizontal="left" vertical="top" wrapText="1"/>
    </xf>
    <xf numFmtId="0" fontId="31" fillId="0" borderId="0" xfId="0" applyFont="1" applyBorder="1" applyAlignment="1">
      <alignment horizontal="left" vertical="center" wrapText="1"/>
    </xf>
    <xf numFmtId="0" fontId="32" fillId="0" borderId="0" xfId="0" applyFont="1"/>
    <xf numFmtId="182" fontId="28" fillId="0" borderId="26" xfId="0" applyNumberFormat="1" applyFont="1" applyBorder="1" applyAlignment="1">
      <alignment horizontal="left"/>
    </xf>
    <xf numFmtId="0" fontId="28" fillId="0" borderId="26" xfId="0" applyFont="1" applyBorder="1" applyAlignment="1"/>
    <xf numFmtId="0" fontId="29" fillId="0" borderId="0" xfId="0" applyFont="1" applyBorder="1"/>
    <xf numFmtId="183" fontId="28" fillId="0" borderId="0" xfId="0" applyNumberFormat="1" applyFont="1" applyBorder="1" applyAlignment="1"/>
    <xf numFmtId="0" fontId="0" fillId="0" borderId="21" xfId="0" applyBorder="1" applyAlignment="1">
      <alignment horizontal="center" vertical="top"/>
    </xf>
    <xf numFmtId="0" fontId="28" fillId="0" borderId="0" xfId="0" applyFont="1" applyBorder="1" applyAlignment="1">
      <alignment horizontal="left"/>
    </xf>
    <xf numFmtId="0" fontId="29" fillId="0" borderId="5" xfId="0" applyFont="1" applyBorder="1"/>
    <xf numFmtId="183" fontId="28" fillId="0" borderId="5" xfId="0" applyNumberFormat="1" applyFont="1" applyBorder="1" applyAlignment="1"/>
    <xf numFmtId="0" fontId="0" fillId="0" borderId="26" xfId="0" applyBorder="1" applyAlignment="1">
      <alignment vertical="top"/>
    </xf>
    <xf numFmtId="0" fontId="16" fillId="0" borderId="0" xfId="0" applyFont="1" applyAlignment="1">
      <alignment horizontal="right"/>
    </xf>
    <xf numFmtId="0" fontId="31" fillId="0" borderId="0" xfId="0" applyFont="1" applyBorder="1" applyAlignment="1">
      <alignment vertical="center" wrapText="1"/>
    </xf>
    <xf numFmtId="0" fontId="28" fillId="0" borderId="0" xfId="0" applyFont="1" applyBorder="1" applyAlignment="1">
      <alignment horizontal="right"/>
    </xf>
    <xf numFmtId="0" fontId="28" fillId="0" borderId="0" xfId="0" applyFont="1" applyBorder="1"/>
    <xf numFmtId="0" fontId="28" fillId="0" borderId="0" xfId="0" applyFont="1" applyAlignment="1">
      <alignment horizontal="center"/>
    </xf>
    <xf numFmtId="0" fontId="0" fillId="0" borderId="21" xfId="0" applyBorder="1" applyAlignment="1"/>
    <xf numFmtId="0" fontId="28" fillId="0" borderId="21" xfId="0" applyFont="1" applyBorder="1" applyAlignment="1"/>
    <xf numFmtId="0" fontId="29" fillId="0" borderId="0" xfId="0" applyFont="1" applyAlignment="1">
      <alignment horizontal="right"/>
    </xf>
    <xf numFmtId="0" fontId="33" fillId="0" borderId="0" xfId="0" applyFont="1" applyBorder="1" applyAlignment="1">
      <alignment vertical="center"/>
    </xf>
    <xf numFmtId="0" fontId="33" fillId="0" borderId="3" xfId="0" applyFont="1" applyBorder="1" applyAlignment="1">
      <alignment vertical="center"/>
    </xf>
    <xf numFmtId="0" fontId="31" fillId="0" borderId="1" xfId="0" applyFont="1" applyBorder="1" applyAlignment="1">
      <alignment vertical="center" wrapText="1"/>
    </xf>
    <xf numFmtId="0" fontId="31" fillId="0" borderId="1" xfId="0" applyFont="1" applyBorder="1" applyAlignment="1">
      <alignment horizontal="lef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0" fontId="33" fillId="0" borderId="5" xfId="0" applyFont="1" applyBorder="1" applyAlignment="1">
      <alignment horizontal="center" vertical="center" wrapText="1"/>
    </xf>
    <xf numFmtId="0" fontId="33" fillId="0" borderId="0" xfId="0" applyFont="1" applyBorder="1" applyAlignment="1">
      <alignment vertical="top" wrapText="1"/>
    </xf>
    <xf numFmtId="0" fontId="0" fillId="0" borderId="21" xfId="0" applyBorder="1" applyAlignment="1">
      <alignment horizontal="center"/>
    </xf>
    <xf numFmtId="0" fontId="33" fillId="0" borderId="16" xfId="0" applyFont="1" applyBorder="1" applyAlignment="1">
      <alignment vertical="center"/>
    </xf>
    <xf numFmtId="0" fontId="33" fillId="0" borderId="15" xfId="0" applyFont="1" applyBorder="1" applyAlignment="1">
      <alignment vertical="center"/>
    </xf>
    <xf numFmtId="0" fontId="33" fillId="0" borderId="17" xfId="0" applyFont="1" applyBorder="1" applyAlignment="1">
      <alignment horizontal="center" vertical="center" wrapText="1"/>
    </xf>
    <xf numFmtId="0" fontId="33" fillId="0" borderId="0" xfId="0" applyFont="1" applyBorder="1" applyAlignment="1">
      <alignment horizontal="center" vertical="center" wrapText="1"/>
    </xf>
    <xf numFmtId="0" fontId="29" fillId="0" borderId="0" xfId="0" applyFont="1" applyBorder="1" applyAlignment="1">
      <alignment horizontal="right"/>
    </xf>
    <xf numFmtId="0" fontId="3" fillId="0" borderId="0" xfId="0" applyFont="1" applyAlignment="1"/>
    <xf numFmtId="0" fontId="34" fillId="0" borderId="0" xfId="0" applyFont="1" applyBorder="1" applyAlignment="1"/>
    <xf numFmtId="0" fontId="9" fillId="0" borderId="1" xfId="0" applyFont="1" applyBorder="1" applyAlignment="1">
      <alignment vertical="top" wrapText="1"/>
    </xf>
    <xf numFmtId="0" fontId="3" fillId="0" borderId="0" xfId="0" applyFont="1" applyBorder="1" applyAlignment="1">
      <alignment horizontal="left" vertical="center" wrapText="1"/>
    </xf>
    <xf numFmtId="0" fontId="9" fillId="0" borderId="0" xfId="0" applyFont="1" applyBorder="1" applyAlignment="1">
      <alignment horizontal="left" vertical="top" wrapText="1"/>
    </xf>
    <xf numFmtId="0" fontId="35" fillId="0" borderId="0" xfId="0" applyFont="1" applyBorder="1" applyAlignment="1">
      <alignment horizontal="left" vertical="center" wrapText="1"/>
    </xf>
    <xf numFmtId="0" fontId="36" fillId="0" borderId="0" xfId="6" applyBorder="1" applyAlignment="1" applyProtection="1">
      <alignment horizontal="left" vertical="center" wrapText="1"/>
    </xf>
    <xf numFmtId="0" fontId="3" fillId="0" borderId="1" xfId="0" applyFont="1" applyBorder="1" applyAlignment="1">
      <alignment vertical="center" wrapText="1"/>
    </xf>
    <xf numFmtId="0" fontId="35" fillId="0" borderId="0" xfId="0" applyFont="1" applyBorder="1" applyAlignment="1"/>
    <xf numFmtId="0" fontId="3" fillId="0" borderId="4" xfId="0" applyFont="1" applyBorder="1" applyAlignment="1">
      <alignmen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center" wrapText="1"/>
    </xf>
    <xf numFmtId="0" fontId="3" fillId="0" borderId="5" xfId="0" applyFont="1" applyBorder="1" applyAlignment="1">
      <alignment horizontal="left"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28" xfId="0" applyFont="1" applyBorder="1" applyAlignment="1">
      <alignment vertical="top" wrapText="1"/>
    </xf>
    <xf numFmtId="0" fontId="3" fillId="0" borderId="0" xfId="0" applyFont="1" applyBorder="1" applyAlignment="1">
      <alignment vertical="center" wrapText="1"/>
    </xf>
    <xf numFmtId="176" fontId="3" fillId="0" borderId="0" xfId="0" applyNumberFormat="1" applyFont="1" applyAlignment="1">
      <alignment horizontal="left" vertical="top" wrapText="1"/>
    </xf>
    <xf numFmtId="176" fontId="9" fillId="0" borderId="0" xfId="0" applyNumberFormat="1" applyFont="1" applyAlignment="1">
      <alignment horizontal="left" vertical="top" wrapText="1"/>
    </xf>
    <xf numFmtId="0" fontId="9" fillId="0" borderId="0" xfId="0" applyFont="1" applyBorder="1" applyAlignment="1">
      <alignment horizontal="left" vertical="center" wrapText="1"/>
    </xf>
    <xf numFmtId="0" fontId="9" fillId="0" borderId="0" xfId="0" applyFont="1" applyAlignment="1">
      <alignment vertical="top" wrapText="1"/>
    </xf>
    <xf numFmtId="0" fontId="23" fillId="0" borderId="5" xfId="0" applyFont="1" applyBorder="1"/>
    <xf numFmtId="176" fontId="3" fillId="0" borderId="0" xfId="0" applyNumberFormat="1" applyFont="1" applyAlignment="1">
      <alignment horizontal="right" vertical="top" wrapText="1"/>
    </xf>
    <xf numFmtId="0" fontId="9" fillId="0" borderId="15" xfId="0" applyFont="1" applyBorder="1" applyAlignment="1">
      <alignment horizontal="left" vertical="top" wrapText="1"/>
    </xf>
    <xf numFmtId="0" fontId="9" fillId="0" borderId="15" xfId="0" applyFont="1" applyBorder="1" applyAlignment="1">
      <alignment horizontal="left" vertical="center" wrapText="1"/>
    </xf>
    <xf numFmtId="0" fontId="3" fillId="0" borderId="15" xfId="0" applyFont="1" applyBorder="1" applyAlignment="1">
      <alignment vertical="top"/>
    </xf>
    <xf numFmtId="0" fontId="3" fillId="0" borderId="15" xfId="0" applyFont="1" applyBorder="1" applyAlignment="1">
      <alignment vertical="top" wrapText="1"/>
    </xf>
    <xf numFmtId="0" fontId="9" fillId="0" borderId="15" xfId="0" applyFont="1" applyBorder="1" applyAlignment="1">
      <alignment vertical="top" wrapText="1"/>
    </xf>
    <xf numFmtId="0" fontId="2" fillId="0" borderId="15" xfId="0" applyFont="1" applyBorder="1" applyAlignment="1"/>
    <xf numFmtId="0" fontId="3" fillId="0" borderId="15" xfId="0" applyFont="1" applyBorder="1" applyAlignment="1">
      <alignment wrapText="1"/>
    </xf>
    <xf numFmtId="0" fontId="35" fillId="0" borderId="15" xfId="0" applyFont="1" applyBorder="1" applyAlignment="1">
      <alignment horizontal="left" vertical="center" wrapText="1"/>
    </xf>
    <xf numFmtId="0" fontId="3" fillId="0" borderId="15" xfId="0" applyFont="1" applyBorder="1" applyAlignment="1">
      <alignment vertical="center" wrapText="1"/>
    </xf>
    <xf numFmtId="0" fontId="3" fillId="0" borderId="15" xfId="0" applyFont="1" applyBorder="1" applyAlignment="1"/>
    <xf numFmtId="0" fontId="3" fillId="0" borderId="17" xfId="0" applyFont="1" applyBorder="1" applyAlignment="1">
      <alignment vertical="top" wrapText="1"/>
    </xf>
    <xf numFmtId="0" fontId="3" fillId="0" borderId="16" xfId="0" applyFont="1" applyBorder="1" applyAlignment="1">
      <alignment vertical="top" wrapText="1"/>
    </xf>
    <xf numFmtId="0" fontId="3" fillId="0" borderId="5" xfId="0" applyFont="1" applyBorder="1" applyAlignment="1">
      <alignment vertical="center" wrapText="1"/>
    </xf>
    <xf numFmtId="0" fontId="3" fillId="0" borderId="17" xfId="0" applyFont="1" applyBorder="1" applyAlignment="1">
      <alignment vertical="center" wrapText="1"/>
    </xf>
    <xf numFmtId="0" fontId="9" fillId="0" borderId="0" xfId="0" applyFont="1" applyBorder="1" applyAlignment="1">
      <alignment vertical="top" wrapText="1"/>
    </xf>
    <xf numFmtId="0" fontId="37" fillId="0" borderId="0" xfId="0" applyFont="1" applyAlignment="1">
      <alignment horizontal="left" vertical="top" wrapText="1"/>
    </xf>
    <xf numFmtId="0" fontId="38" fillId="0" borderId="0" xfId="0" applyFont="1" applyAlignment="1">
      <alignment horizontal="left" vertical="top" wrapText="1"/>
    </xf>
    <xf numFmtId="0" fontId="39" fillId="0" borderId="0" xfId="0" applyFont="1" applyAlignment="1">
      <alignment horizontal="left" vertical="center" readingOrder="1"/>
    </xf>
    <xf numFmtId="0" fontId="40" fillId="0" borderId="0" xfId="0" applyFont="1" applyAlignment="1"/>
    <xf numFmtId="0" fontId="41" fillId="4" borderId="2" xfId="0" applyFont="1" applyFill="1" applyBorder="1" applyAlignment="1">
      <alignment vertical="center"/>
    </xf>
    <xf numFmtId="0" fontId="3" fillId="4" borderId="3" xfId="0" applyFont="1" applyFill="1" applyBorder="1" applyAlignment="1">
      <alignment horizontal="left" vertical="top" wrapText="1"/>
    </xf>
    <xf numFmtId="0" fontId="0" fillId="4" borderId="3" xfId="0" applyFill="1" applyBorder="1" applyAlignment="1">
      <alignment vertical="top"/>
    </xf>
    <xf numFmtId="0" fontId="3" fillId="4" borderId="3" xfId="0" applyFont="1" applyFill="1" applyBorder="1" applyAlignment="1">
      <alignment horizontal="left" vertical="center" wrapText="1"/>
    </xf>
    <xf numFmtId="0" fontId="42" fillId="0" borderId="4" xfId="0" applyFont="1" applyBorder="1" applyAlignment="1">
      <alignment vertical="top"/>
    </xf>
    <xf numFmtId="0" fontId="3" fillId="0" borderId="5" xfId="0" applyFont="1" applyBorder="1" applyAlignment="1">
      <alignment horizontal="left" vertical="top" wrapText="1"/>
    </xf>
    <xf numFmtId="0" fontId="42" fillId="0" borderId="1" xfId="0" applyFont="1" applyBorder="1" applyAlignment="1">
      <alignment vertical="top"/>
    </xf>
    <xf numFmtId="0" fontId="41" fillId="4" borderId="1" xfId="0" applyFont="1" applyFill="1" applyBorder="1" applyAlignment="1">
      <alignment vertical="center"/>
    </xf>
    <xf numFmtId="0" fontId="3" fillId="4" borderId="0" xfId="0" applyFont="1" applyFill="1" applyBorder="1" applyAlignment="1">
      <alignment horizontal="left" vertical="top" wrapText="1"/>
    </xf>
    <xf numFmtId="0" fontId="0" fillId="4" borderId="0" xfId="0" applyFill="1" applyBorder="1" applyAlignment="1">
      <alignment vertical="top"/>
    </xf>
    <xf numFmtId="0" fontId="3" fillId="4" borderId="0" xfId="0" applyFont="1" applyFill="1" applyBorder="1" applyAlignment="1">
      <alignment horizontal="left" vertical="center" wrapText="1"/>
    </xf>
    <xf numFmtId="0" fontId="40" fillId="0" borderId="2" xfId="0" applyFont="1" applyBorder="1" applyAlignment="1">
      <alignment horizontal="left" vertical="top" wrapText="1"/>
    </xf>
    <xf numFmtId="0" fontId="43" fillId="0" borderId="3" xfId="0" applyFont="1" applyBorder="1" applyAlignment="1">
      <alignment horizontal="left" vertical="top" wrapText="1"/>
    </xf>
    <xf numFmtId="0" fontId="16" fillId="0" borderId="1" xfId="0" applyFont="1" applyBorder="1" applyAlignment="1">
      <alignment horizontal="left" vertical="top" wrapText="1"/>
    </xf>
    <xf numFmtId="0" fontId="40" fillId="0" borderId="1" xfId="0" applyFont="1" applyBorder="1" applyAlignment="1">
      <alignment horizontal="left" vertical="top" wrapText="1"/>
    </xf>
    <xf numFmtId="0" fontId="40" fillId="0" borderId="0" xfId="0" applyFont="1" applyBorder="1" applyAlignment="1">
      <alignment horizontal="left" vertical="top" wrapText="1"/>
    </xf>
    <xf numFmtId="0" fontId="43" fillId="0" borderId="0" xfId="0" applyFont="1" applyBorder="1" applyAlignment="1">
      <alignment horizontal="left" vertical="top" wrapText="1"/>
    </xf>
    <xf numFmtId="0" fontId="40" fillId="0" borderId="4" xfId="0" applyFont="1" applyBorder="1" applyAlignment="1">
      <alignment horizontal="left" vertical="top" wrapText="1"/>
    </xf>
    <xf numFmtId="0" fontId="43" fillId="0" borderId="5" xfId="0" applyFont="1" applyBorder="1" applyAlignment="1">
      <alignment horizontal="left" vertical="top" wrapText="1"/>
    </xf>
    <xf numFmtId="0" fontId="40" fillId="0" borderId="4" xfId="0" applyFont="1" applyBorder="1" applyAlignment="1">
      <alignment vertical="top"/>
    </xf>
    <xf numFmtId="0" fontId="9" fillId="0" borderId="5" xfId="0" applyFont="1" applyBorder="1" applyAlignment="1">
      <alignment horizontal="left" vertical="top" wrapText="1"/>
    </xf>
    <xf numFmtId="0" fontId="9" fillId="0" borderId="5" xfId="0" applyFont="1" applyBorder="1" applyAlignment="1">
      <alignment vertical="top"/>
    </xf>
    <xf numFmtId="0" fontId="40" fillId="0" borderId="3" xfId="0" applyFont="1" applyBorder="1" applyAlignment="1">
      <alignment horizontal="left" vertical="top" wrapText="1"/>
    </xf>
    <xf numFmtId="0" fontId="40" fillId="0" borderId="0" xfId="0" applyFont="1" applyBorder="1" applyAlignment="1">
      <alignment vertical="top" wrapText="1"/>
    </xf>
    <xf numFmtId="0" fontId="40" fillId="0" borderId="5" xfId="0" applyFont="1" applyBorder="1" applyAlignment="1">
      <alignment vertical="top" wrapText="1"/>
    </xf>
    <xf numFmtId="0" fontId="40" fillId="0" borderId="15" xfId="0" applyFont="1" applyBorder="1" applyAlignment="1">
      <alignment horizontal="left" vertical="top" wrapText="1"/>
    </xf>
    <xf numFmtId="0" fontId="3" fillId="0" borderId="17" xfId="0" applyFont="1" applyBorder="1" applyAlignment="1">
      <alignment horizontal="left" vertical="top" wrapText="1"/>
    </xf>
    <xf numFmtId="0" fontId="9" fillId="0" borderId="4" xfId="0" applyFont="1" applyBorder="1" applyAlignment="1">
      <alignment horizontal="center" vertical="top" wrapText="1"/>
    </xf>
    <xf numFmtId="0" fontId="12" fillId="0" borderId="0" xfId="0" applyFont="1" applyBorder="1" applyAlignment="1">
      <alignment vertical="top" wrapText="1"/>
    </xf>
    <xf numFmtId="0" fontId="9" fillId="0" borderId="5" xfId="0" applyFont="1" applyBorder="1" applyAlignment="1">
      <alignment horizontal="center" vertical="top" wrapText="1"/>
    </xf>
    <xf numFmtId="0" fontId="44" fillId="0" borderId="0" xfId="0" applyFont="1" applyAlignment="1">
      <alignment vertical="top" wrapText="1"/>
    </xf>
    <xf numFmtId="0" fontId="45" fillId="0" borderId="0" xfId="0" applyFont="1" applyAlignment="1">
      <alignment horizontal="center"/>
    </xf>
    <xf numFmtId="0" fontId="40" fillId="0" borderId="16" xfId="0" applyFont="1" applyBorder="1" applyAlignment="1">
      <alignment horizontal="left" vertical="top" wrapText="1"/>
    </xf>
    <xf numFmtId="0" fontId="40" fillId="0" borderId="17" xfId="0" applyFont="1" applyBorder="1" applyAlignment="1">
      <alignment horizontal="left" vertical="top" wrapText="1"/>
    </xf>
    <xf numFmtId="0" fontId="46" fillId="0" borderId="0" xfId="0" applyFont="1" applyBorder="1" applyAlignment="1">
      <alignment vertical="top" wrapText="1"/>
    </xf>
    <xf numFmtId="0" fontId="42" fillId="0" borderId="0" xfId="0" applyFont="1" applyBorder="1" applyAlignment="1">
      <alignment vertical="top"/>
    </xf>
    <xf numFmtId="0" fontId="42" fillId="0" borderId="5" xfId="0" applyFont="1" applyBorder="1" applyAlignment="1">
      <alignment vertical="top"/>
    </xf>
    <xf numFmtId="0" fontId="40" fillId="0" borderId="5" xfId="0" applyFont="1" applyBorder="1" applyAlignment="1">
      <alignment horizontal="left" vertical="top" wrapText="1"/>
    </xf>
    <xf numFmtId="0" fontId="9" fillId="0" borderId="17" xfId="0" applyFont="1" applyBorder="1" applyAlignment="1">
      <alignment horizontal="center" vertical="top" wrapText="1"/>
    </xf>
    <xf numFmtId="0" fontId="0" fillId="0" borderId="5" xfId="0" applyBorder="1" applyAlignment="1">
      <alignment vertical="center"/>
    </xf>
    <xf numFmtId="180" fontId="9" fillId="0" borderId="5" xfId="0" applyNumberFormat="1" applyFont="1" applyBorder="1" applyAlignment="1">
      <alignment horizontal="left" vertical="top"/>
    </xf>
    <xf numFmtId="0" fontId="40" fillId="0" borderId="3" xfId="0" applyFont="1" applyBorder="1" applyAlignment="1">
      <alignment vertical="top" wrapText="1"/>
    </xf>
    <xf numFmtId="184" fontId="9" fillId="0" borderId="5" xfId="0" applyNumberFormat="1" applyFont="1" applyBorder="1" applyAlignment="1">
      <alignment horizontal="left" vertical="top" wrapText="1"/>
    </xf>
    <xf numFmtId="0" fontId="3" fillId="4" borderId="16" xfId="0" applyFont="1" applyFill="1" applyBorder="1" applyAlignment="1">
      <alignment horizontal="left" vertical="top" wrapText="1"/>
    </xf>
    <xf numFmtId="0" fontId="9" fillId="0" borderId="5" xfId="0" applyFont="1" applyBorder="1" applyAlignment="1">
      <alignment vertical="top" wrapText="1"/>
    </xf>
    <xf numFmtId="0" fontId="3" fillId="4" borderId="15" xfId="0" applyFont="1" applyFill="1" applyBorder="1" applyAlignment="1">
      <alignment horizontal="left" vertical="top" wrapText="1"/>
    </xf>
    <xf numFmtId="180" fontId="9" fillId="0" borderId="17" xfId="0" applyNumberFormat="1" applyFont="1" applyBorder="1" applyAlignment="1">
      <alignment horizontal="left" vertical="top"/>
    </xf>
    <xf numFmtId="184" fontId="9" fillId="0" borderId="5" xfId="0" applyNumberFormat="1" applyFont="1" applyBorder="1" applyAlignment="1">
      <alignment vertical="top" wrapText="1"/>
    </xf>
    <xf numFmtId="0" fontId="0" fillId="0" borderId="0" xfId="0" applyBorder="1" applyAlignment="1">
      <alignment horizontal="left" vertical="top" wrapText="1"/>
    </xf>
    <xf numFmtId="0" fontId="12" fillId="0" borderId="25" xfId="0" applyFont="1" applyBorder="1" applyAlignment="1">
      <alignment vertical="top"/>
    </xf>
    <xf numFmtId="0" fontId="43" fillId="0" borderId="1" xfId="0" applyFont="1" applyBorder="1" applyAlignment="1">
      <alignment horizontal="left" vertical="top" wrapText="1"/>
    </xf>
    <xf numFmtId="0" fontId="0" fillId="0" borderId="25" xfId="0" applyBorder="1" applyAlignment="1">
      <alignment vertical="center"/>
    </xf>
    <xf numFmtId="0" fontId="0" fillId="0" borderId="26" xfId="0" applyBorder="1" applyAlignment="1">
      <alignment vertical="center"/>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12" fillId="0" borderId="5" xfId="0" applyFont="1" applyBorder="1" applyAlignment="1">
      <alignment vertical="top" wrapText="1"/>
    </xf>
    <xf numFmtId="0" fontId="9" fillId="0" borderId="17" xfId="0" applyFont="1" applyBorder="1" applyAlignment="1">
      <alignment horizontal="left" vertical="top" wrapText="1"/>
    </xf>
    <xf numFmtId="0" fontId="12" fillId="0" borderId="5" xfId="0" applyFont="1" applyBorder="1" applyAlignment="1">
      <alignment horizontal="left" vertical="top" wrapText="1"/>
    </xf>
    <xf numFmtId="0" fontId="43" fillId="0" borderId="26" xfId="0" applyFont="1" applyBorder="1" applyAlignment="1">
      <alignment horizontal="left"/>
    </xf>
    <xf numFmtId="0" fontId="43" fillId="0" borderId="26" xfId="0" applyFont="1" applyBorder="1" applyAlignment="1">
      <alignment vertical="top"/>
    </xf>
    <xf numFmtId="0" fontId="0" fillId="0" borderId="27" xfId="0" applyBorder="1" applyAlignment="1">
      <alignment vertical="top"/>
    </xf>
    <xf numFmtId="0" fontId="0" fillId="0" borderId="0" xfId="0" applyFill="1" applyAlignment="1">
      <alignment vertical="top"/>
    </xf>
    <xf numFmtId="0" fontId="0" fillId="0" borderId="25" xfId="0" applyBorder="1" applyAlignment="1">
      <alignment vertical="top"/>
    </xf>
    <xf numFmtId="0" fontId="5" fillId="0" borderId="26" xfId="0" applyFont="1" applyBorder="1" applyAlignment="1">
      <alignment horizontal="center" wrapText="1"/>
    </xf>
    <xf numFmtId="0" fontId="46" fillId="0" borderId="0" xfId="0" applyFont="1" applyBorder="1" applyAlignment="1">
      <alignment horizontal="left" vertical="top" wrapText="1"/>
    </xf>
    <xf numFmtId="0" fontId="47" fillId="0" borderId="0" xfId="0" applyFont="1" applyAlignment="1">
      <alignment vertical="top"/>
    </xf>
    <xf numFmtId="0" fontId="9" fillId="5" borderId="2" xfId="0" applyFont="1" applyFill="1" applyBorder="1"/>
    <xf numFmtId="0" fontId="0" fillId="5" borderId="3" xfId="0" applyFill="1" applyBorder="1" applyAlignment="1">
      <alignment vertical="top"/>
    </xf>
    <xf numFmtId="0" fontId="9" fillId="0" borderId="2" xfId="0" applyFont="1" applyFill="1" applyBorder="1"/>
    <xf numFmtId="0" fontId="0" fillId="0" borderId="3" xfId="0" applyFill="1" applyBorder="1" applyAlignment="1">
      <alignment vertical="top"/>
    </xf>
    <xf numFmtId="0" fontId="0" fillId="0" borderId="1" xfId="0" applyFont="1" applyBorder="1" applyAlignment="1">
      <alignment vertical="top"/>
    </xf>
    <xf numFmtId="0" fontId="0" fillId="0" borderId="4" xfId="0" applyFont="1" applyBorder="1" applyAlignment="1">
      <alignment vertical="top"/>
    </xf>
    <xf numFmtId="0" fontId="0" fillId="0" borderId="25" xfId="0" applyFont="1" applyBorder="1" applyAlignment="1">
      <alignment vertical="top"/>
    </xf>
    <xf numFmtId="0" fontId="0" fillId="0" borderId="2" xfId="0" applyFont="1" applyBorder="1" applyAlignment="1">
      <alignment vertical="top"/>
    </xf>
    <xf numFmtId="0" fontId="0" fillId="0" borderId="2" xfId="0" applyBorder="1"/>
    <xf numFmtId="0" fontId="0" fillId="0" borderId="3" xfId="0" applyBorder="1"/>
    <xf numFmtId="0" fontId="0" fillId="0" borderId="4" xfId="0" applyBorder="1"/>
    <xf numFmtId="0" fontId="0" fillId="0" borderId="5" xfId="0" applyBorder="1"/>
    <xf numFmtId="0" fontId="0" fillId="5" borderId="3" xfId="0" applyFill="1" applyBorder="1"/>
    <xf numFmtId="0" fontId="0" fillId="0" borderId="3" xfId="0" applyFill="1" applyBorder="1"/>
    <xf numFmtId="0" fontId="0" fillId="0" borderId="1" xfId="0" applyFont="1" applyFill="1" applyBorder="1" applyAlignment="1">
      <alignment vertical="top"/>
    </xf>
    <xf numFmtId="0" fontId="0" fillId="0" borderId="4" xfId="0" applyFont="1" applyFill="1" applyBorder="1" applyAlignment="1">
      <alignment vertical="top"/>
    </xf>
    <xf numFmtId="0" fontId="0" fillId="0" borderId="1" xfId="0" applyBorder="1"/>
    <xf numFmtId="0" fontId="5" fillId="0" borderId="4" xfId="0" applyFont="1" applyBorder="1" applyAlignment="1">
      <alignment vertical="top"/>
    </xf>
    <xf numFmtId="0" fontId="0" fillId="0" borderId="1" xfId="0" applyFill="1" applyBorder="1" applyAlignment="1">
      <alignment vertical="top"/>
    </xf>
    <xf numFmtId="0" fontId="0" fillId="0" borderId="0" xfId="0" applyFill="1" applyBorder="1" applyAlignment="1">
      <alignment vertical="top"/>
    </xf>
    <xf numFmtId="0" fontId="0" fillId="0" borderId="1" xfId="0" applyFont="1" applyBorder="1" applyAlignment="1">
      <alignment horizontal="left" vertical="top"/>
    </xf>
    <xf numFmtId="0" fontId="9" fillId="5" borderId="25" xfId="0" applyFont="1" applyFill="1" applyBorder="1"/>
    <xf numFmtId="0" fontId="3" fillId="5" borderId="26" xfId="0" applyFont="1" applyFill="1" applyBorder="1" applyAlignment="1"/>
    <xf numFmtId="0" fontId="0" fillId="5" borderId="26" xfId="0" applyFill="1" applyBorder="1" applyAlignment="1">
      <alignment vertical="top"/>
    </xf>
    <xf numFmtId="0" fontId="0" fillId="0" borderId="25" xfId="0" applyBorder="1"/>
    <xf numFmtId="0" fontId="3" fillId="0" borderId="26" xfId="0" applyFont="1" applyBorder="1" applyAlignment="1"/>
    <xf numFmtId="0" fontId="3" fillId="0" borderId="26" xfId="0" applyFont="1" applyBorder="1" applyAlignment="1">
      <alignment vertical="top"/>
    </xf>
    <xf numFmtId="0" fontId="47" fillId="0" borderId="0" xfId="0" applyFont="1" applyBorder="1" applyAlignment="1">
      <alignment horizontal="left" vertical="top" wrapText="1"/>
    </xf>
    <xf numFmtId="0" fontId="5" fillId="5" borderId="25" xfId="0" applyFont="1" applyFill="1" applyBorder="1" applyAlignment="1">
      <alignment horizontal="left" vertical="top"/>
    </xf>
    <xf numFmtId="0" fontId="5" fillId="5" borderId="26" xfId="0" applyFont="1" applyFill="1" applyBorder="1" applyAlignment="1">
      <alignment horizontal="left" vertical="top"/>
    </xf>
    <xf numFmtId="0" fontId="5" fillId="0" borderId="0" xfId="0" applyFont="1" applyFill="1" applyBorder="1" applyAlignment="1">
      <alignment vertical="center"/>
    </xf>
    <xf numFmtId="0" fontId="5" fillId="0" borderId="26" xfId="0" applyFont="1" applyBorder="1"/>
    <xf numFmtId="0" fontId="5" fillId="0" borderId="5" xfId="0" applyFont="1" applyBorder="1"/>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0" fillId="0" borderId="0" xfId="0" applyBorder="1" applyAlignment="1">
      <alignment horizontal="center" vertical="top"/>
    </xf>
    <xf numFmtId="0" fontId="22" fillId="0" borderId="0" xfId="0" applyFont="1" applyBorder="1" applyAlignment="1">
      <alignment horizontal="left" vertical="top" wrapText="1"/>
    </xf>
    <xf numFmtId="0" fontId="48" fillId="0" borderId="0" xfId="0" applyFont="1" applyAlignment="1">
      <alignment horizontal="left" vertical="top" wrapText="1"/>
    </xf>
    <xf numFmtId="0" fontId="0" fillId="0" borderId="0" xfId="0" applyAlignment="1">
      <alignment horizontal="left" vertical="top"/>
    </xf>
    <xf numFmtId="0" fontId="47" fillId="0" borderId="0" xfId="0" applyFont="1" applyAlignment="1">
      <alignment horizontal="left" vertical="top" wrapText="1"/>
    </xf>
    <xf numFmtId="0" fontId="49" fillId="0" borderId="0" xfId="0" applyFont="1" applyAlignment="1">
      <alignment horizontal="left" vertical="top" wrapText="1"/>
    </xf>
    <xf numFmtId="0" fontId="5" fillId="0" borderId="3" xfId="0" applyFont="1" applyBorder="1" applyAlignment="1">
      <alignment vertical="top"/>
    </xf>
    <xf numFmtId="0" fontId="9" fillId="5" borderId="26" xfId="0" applyFont="1" applyFill="1" applyBorder="1" applyAlignment="1"/>
    <xf numFmtId="0" fontId="9" fillId="0" borderId="26" xfId="0" applyFont="1" applyBorder="1" applyAlignment="1"/>
    <xf numFmtId="0" fontId="5" fillId="0" borderId="0" xfId="0" applyFont="1" applyFill="1" applyBorder="1" applyAlignment="1">
      <alignment vertical="top"/>
    </xf>
    <xf numFmtId="0" fontId="0" fillId="0" borderId="26" xfId="0" applyBorder="1"/>
    <xf numFmtId="0" fontId="2" fillId="0" borderId="26" xfId="0" applyFont="1" applyBorder="1" applyAlignment="1">
      <alignment vertical="top"/>
    </xf>
    <xf numFmtId="0" fontId="2" fillId="0" borderId="5" xfId="0" applyFont="1" applyBorder="1" applyAlignment="1">
      <alignment vertical="top"/>
    </xf>
    <xf numFmtId="180" fontId="9" fillId="0" borderId="26" xfId="0" applyNumberFormat="1" applyFont="1" applyBorder="1" applyAlignment="1">
      <alignment horizontal="left"/>
    </xf>
    <xf numFmtId="0" fontId="5" fillId="0" borderId="0" xfId="0" applyFont="1" applyBorder="1" applyAlignment="1">
      <alignment horizontal="left" vertical="top" wrapText="1"/>
    </xf>
    <xf numFmtId="0" fontId="5" fillId="0" borderId="5" xfId="0" applyFont="1" applyBorder="1" applyAlignment="1">
      <alignment vertical="top"/>
    </xf>
    <xf numFmtId="0" fontId="5" fillId="0" borderId="26" xfId="0" applyFont="1" applyBorder="1" applyAlignment="1">
      <alignment horizontal="left" vertical="top"/>
    </xf>
    <xf numFmtId="0" fontId="9" fillId="0" borderId="5" xfId="0" applyFont="1" applyBorder="1" applyAlignment="1">
      <alignment horizontal="left"/>
    </xf>
    <xf numFmtId="0" fontId="3" fillId="5" borderId="26" xfId="0" applyFont="1" applyFill="1" applyBorder="1" applyAlignment="1">
      <alignment vertical="top"/>
    </xf>
    <xf numFmtId="0" fontId="9" fillId="0" borderId="6" xfId="0" applyFont="1" applyBorder="1" applyAlignment="1">
      <alignment horizontal="center" vertical="center"/>
    </xf>
    <xf numFmtId="0" fontId="9" fillId="0" borderId="26" xfId="0" applyFont="1" applyBorder="1" applyAlignment="1">
      <alignment horizontal="center" vertical="center"/>
    </xf>
    <xf numFmtId="0" fontId="9" fillId="0" borderId="5" xfId="0" applyFont="1" applyBorder="1" applyAlignment="1">
      <alignment horizontal="center" vertical="center"/>
    </xf>
    <xf numFmtId="0" fontId="5" fillId="0" borderId="0" xfId="0" applyFont="1" applyFill="1" applyBorder="1" applyAlignment="1">
      <alignment horizontal="center" wrapText="1"/>
    </xf>
    <xf numFmtId="0" fontId="33" fillId="0" borderId="25" xfId="0" applyFont="1" applyBorder="1" applyAlignment="1">
      <alignment horizontal="center" vertical="top" wrapText="1"/>
    </xf>
    <xf numFmtId="177" fontId="5" fillId="0" borderId="0" xfId="0" applyNumberFormat="1" applyFont="1" applyBorder="1" applyAlignment="1">
      <alignment horizontal="left" vertical="top"/>
    </xf>
    <xf numFmtId="0" fontId="5" fillId="0" borderId="25" xfId="0" applyFont="1" applyFill="1" applyBorder="1" applyAlignment="1">
      <alignment horizontal="left" vertical="top"/>
    </xf>
    <xf numFmtId="0" fontId="5" fillId="0" borderId="26" xfId="0" applyFont="1" applyFill="1" applyBorder="1" applyAlignment="1">
      <alignment horizontal="left" vertical="top"/>
    </xf>
    <xf numFmtId="184" fontId="5" fillId="0" borderId="25" xfId="0" applyNumberFormat="1" applyFont="1" applyFill="1" applyBorder="1" applyAlignment="1">
      <alignment horizontal="left" vertical="top"/>
    </xf>
    <xf numFmtId="184" fontId="5" fillId="0" borderId="26" xfId="0" applyNumberFormat="1" applyFont="1" applyFill="1" applyBorder="1" applyAlignment="1">
      <alignment horizontal="left" vertical="top"/>
    </xf>
    <xf numFmtId="0" fontId="9" fillId="0" borderId="26" xfId="0" applyFont="1" applyBorder="1" applyAlignment="1">
      <alignment horizontal="left"/>
    </xf>
    <xf numFmtId="177" fontId="9" fillId="0" borderId="26" xfId="0" applyNumberFormat="1" applyFont="1" applyBorder="1" applyAlignment="1">
      <alignment horizontal="left"/>
    </xf>
    <xf numFmtId="0" fontId="0" fillId="0" borderId="0" xfId="0" applyBorder="1" applyAlignment="1">
      <alignment horizontal="center"/>
    </xf>
    <xf numFmtId="0" fontId="0" fillId="0" borderId="26" xfId="0" applyBorder="1" applyAlignment="1">
      <alignment horizontal="center"/>
    </xf>
    <xf numFmtId="0" fontId="0" fillId="0" borderId="5" xfId="0" applyBorder="1" applyAlignment="1">
      <alignment horizontal="center"/>
    </xf>
    <xf numFmtId="0" fontId="33" fillId="0" borderId="26" xfId="0" applyFont="1" applyBorder="1" applyAlignment="1">
      <alignment horizontal="center" vertical="top" wrapText="1"/>
    </xf>
    <xf numFmtId="0" fontId="9" fillId="0" borderId="27" xfId="0" applyFont="1" applyBorder="1" applyAlignment="1"/>
    <xf numFmtId="0" fontId="33" fillId="0" borderId="27" xfId="0" applyFont="1" applyBorder="1" applyAlignment="1">
      <alignment horizontal="center" vertical="top" wrapText="1"/>
    </xf>
    <xf numFmtId="0" fontId="0" fillId="5" borderId="16" xfId="0" applyFill="1" applyBorder="1" applyAlignment="1">
      <alignment vertical="top"/>
    </xf>
    <xf numFmtId="0" fontId="0" fillId="0" borderId="16" xfId="0" applyFill="1" applyBorder="1" applyAlignment="1">
      <alignment vertical="top"/>
    </xf>
    <xf numFmtId="0" fontId="5" fillId="0" borderId="27" xfId="0" applyFont="1" applyFill="1" applyBorder="1" applyAlignment="1">
      <alignment horizontal="left" vertical="top"/>
    </xf>
    <xf numFmtId="0" fontId="0" fillId="0" borderId="15" xfId="0" applyFill="1" applyBorder="1" applyAlignment="1">
      <alignment vertical="top"/>
    </xf>
    <xf numFmtId="184" fontId="5" fillId="0" borderId="27" xfId="0" applyNumberFormat="1" applyFont="1" applyFill="1" applyBorder="1" applyAlignment="1">
      <alignment horizontal="left" vertical="top"/>
    </xf>
    <xf numFmtId="184" fontId="5" fillId="0" borderId="15" xfId="0" applyNumberFormat="1" applyFont="1" applyBorder="1" applyAlignment="1"/>
    <xf numFmtId="0" fontId="9" fillId="5" borderId="27" xfId="0" applyFont="1" applyFill="1" applyBorder="1" applyAlignment="1"/>
    <xf numFmtId="0" fontId="5" fillId="5" borderId="27" xfId="0" applyFont="1" applyFill="1" applyBorder="1" applyAlignment="1">
      <alignment horizontal="left" vertical="top"/>
    </xf>
    <xf numFmtId="0" fontId="50" fillId="0" borderId="0" xfId="0" applyFont="1"/>
    <xf numFmtId="0" fontId="22" fillId="0" borderId="0" xfId="0" applyFont="1" applyAlignment="1">
      <alignment horizontal="left" vertical="top" wrapText="1"/>
    </xf>
    <xf numFmtId="0" fontId="16" fillId="0" borderId="0" xfId="0" applyFont="1" applyBorder="1" applyAlignment="1">
      <alignment horizontal="left" vertical="top"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49" fontId="12" fillId="0" borderId="30" xfId="0" applyNumberFormat="1" applyFont="1" applyBorder="1" applyAlignment="1">
      <alignment horizontal="left" vertical="top" wrapText="1"/>
    </xf>
    <xf numFmtId="185" fontId="16" fillId="0" borderId="32" xfId="0" applyNumberFormat="1" applyFont="1" applyBorder="1" applyAlignment="1">
      <alignment horizontal="left" vertical="top" wrapText="1"/>
    </xf>
    <xf numFmtId="178" fontId="12" fillId="0" borderId="30" xfId="0" applyNumberFormat="1" applyFont="1" applyBorder="1" applyAlignment="1">
      <alignment horizontal="left" vertical="top" wrapText="1"/>
    </xf>
    <xf numFmtId="178" fontId="12" fillId="0" borderId="30" xfId="0" applyNumberFormat="1" applyFont="1" applyBorder="1" applyAlignment="1">
      <alignment horizontal="center" vertical="top" wrapText="1"/>
    </xf>
    <xf numFmtId="17" fontId="12" fillId="0" borderId="30" xfId="0" applyNumberFormat="1" applyFont="1" applyBorder="1" applyAlignment="1">
      <alignment horizontal="left" vertical="top" wrapText="1"/>
    </xf>
    <xf numFmtId="184" fontId="16" fillId="0" borderId="32" xfId="0" applyNumberFormat="1" applyFont="1" applyBorder="1" applyAlignment="1">
      <alignment horizontal="left" vertical="top" wrapText="1"/>
    </xf>
    <xf numFmtId="0" fontId="16" fillId="0" borderId="32" xfId="0" applyNumberFormat="1" applyFont="1" applyBorder="1" applyAlignment="1">
      <alignment horizontal="left" vertical="top" wrapText="1"/>
    </xf>
    <xf numFmtId="0" fontId="12" fillId="0" borderId="33" xfId="0" applyFont="1" applyBorder="1" applyAlignment="1">
      <alignment horizontal="left" vertical="top" wrapText="1"/>
    </xf>
    <xf numFmtId="0" fontId="16" fillId="0" borderId="34" xfId="0" applyFont="1" applyBorder="1" applyAlignment="1">
      <alignment horizontal="left" vertical="top" wrapText="1"/>
    </xf>
    <xf numFmtId="0" fontId="51" fillId="0" borderId="0" xfId="0" applyNumberFormat="1" applyFont="1" applyFill="1" applyBorder="1" applyAlignment="1" applyProtection="1"/>
    <xf numFmtId="0" fontId="52" fillId="0" borderId="35" xfId="0" applyFont="1" applyBorder="1" applyAlignment="1"/>
    <xf numFmtId="0" fontId="52" fillId="0" borderId="36" xfId="0" applyFont="1" applyBorder="1" applyAlignment="1"/>
    <xf numFmtId="0" fontId="52" fillId="0" borderId="37" xfId="0" applyFont="1" applyBorder="1" applyAlignment="1"/>
    <xf numFmtId="0" fontId="53" fillId="0" borderId="38" xfId="0" applyFont="1" applyBorder="1" applyAlignment="1"/>
    <xf numFmtId="0" fontId="53" fillId="0" borderId="39" xfId="0" applyFont="1" applyBorder="1" applyAlignment="1"/>
    <xf numFmtId="0" fontId="53" fillId="0" borderId="40" xfId="0" applyFont="1" applyBorder="1" applyAlignment="1"/>
    <xf numFmtId="0" fontId="53" fillId="0" borderId="41" xfId="0" applyFont="1" applyBorder="1" applyAlignment="1"/>
    <xf numFmtId="0" fontId="16" fillId="0" borderId="42" xfId="0" applyNumberFormat="1" applyFont="1" applyFill="1" applyBorder="1" applyAlignment="1" applyProtection="1"/>
    <xf numFmtId="0" fontId="16" fillId="0" borderId="25" xfId="0" applyNumberFormat="1" applyFont="1" applyFill="1" applyBorder="1" applyAlignment="1" applyProtection="1"/>
    <xf numFmtId="0" fontId="16" fillId="0" borderId="21" xfId="0" applyNumberFormat="1" applyFont="1" applyFill="1" applyBorder="1" applyAlignment="1" applyProtection="1"/>
    <xf numFmtId="0" fontId="16" fillId="0" borderId="31" xfId="0" applyNumberFormat="1" applyFont="1" applyFill="1" applyBorder="1" applyAlignment="1" applyProtection="1"/>
    <xf numFmtId="0" fontId="16" fillId="0" borderId="43" xfId="0" applyNumberFormat="1" applyFont="1" applyFill="1" applyBorder="1" applyAlignment="1" applyProtection="1"/>
    <xf numFmtId="0" fontId="16" fillId="0" borderId="32" xfId="0" applyNumberFormat="1" applyFont="1" applyFill="1" applyBorder="1" applyAlignment="1" applyProtection="1"/>
    <xf numFmtId="0" fontId="0" fillId="0" borderId="8" xfId="0" applyBorder="1" applyAlignment="1">
      <alignment vertical="center"/>
    </xf>
    <xf numFmtId="0" fontId="0" fillId="0" borderId="0" xfId="0" applyNumberFormat="1" applyFont="1" applyFill="1" applyBorder="1" applyAlignment="1" applyProtection="1"/>
    <xf numFmtId="0" fontId="16" fillId="0" borderId="44" xfId="0" applyNumberFormat="1" applyFont="1" applyFill="1" applyBorder="1" applyAlignment="1" applyProtection="1"/>
    <xf numFmtId="0" fontId="16" fillId="0" borderId="45" xfId="0" applyNumberFormat="1" applyFont="1" applyFill="1" applyBorder="1" applyAlignment="1" applyProtection="1"/>
    <xf numFmtId="0" fontId="16" fillId="0" borderId="46" xfId="0" applyNumberFormat="1" applyFont="1" applyFill="1" applyBorder="1" applyAlignment="1" applyProtection="1"/>
    <xf numFmtId="0" fontId="53" fillId="0" borderId="47" xfId="0" applyFont="1" applyBorder="1" applyAlignment="1"/>
    <xf numFmtId="0" fontId="53" fillId="0" borderId="48" xfId="0" applyFont="1" applyBorder="1" applyAlignment="1"/>
    <xf numFmtId="0" fontId="53" fillId="0" borderId="49" xfId="0" applyFont="1" applyBorder="1" applyAlignment="1"/>
    <xf numFmtId="0" fontId="53" fillId="0" borderId="50" xfId="0" applyFont="1" applyBorder="1" applyAlignment="1"/>
    <xf numFmtId="0" fontId="53" fillId="0" borderId="51" xfId="0" applyFont="1" applyBorder="1" applyAlignment="1"/>
    <xf numFmtId="0" fontId="53" fillId="0" borderId="52" xfId="0" applyFont="1" applyBorder="1" applyAlignment="1"/>
    <xf numFmtId="0" fontId="16" fillId="0" borderId="53" xfId="0" applyNumberFormat="1" applyFont="1" applyFill="1" applyBorder="1" applyAlignment="1" applyProtection="1"/>
    <xf numFmtId="0" fontId="16" fillId="0" borderId="54" xfId="0" applyNumberFormat="1" applyFont="1" applyFill="1" applyBorder="1" applyAlignment="1" applyProtection="1"/>
    <xf numFmtId="0" fontId="16" fillId="0" borderId="55" xfId="0" applyNumberFormat="1" applyFont="1" applyFill="1" applyBorder="1" applyAlignment="1" applyProtection="1"/>
    <xf numFmtId="0" fontId="16" fillId="0" borderId="56" xfId="0" applyNumberFormat="1" applyFont="1" applyFill="1" applyBorder="1" applyAlignment="1" applyProtection="1"/>
    <xf numFmtId="0" fontId="16" fillId="0" borderId="4" xfId="0" applyNumberFormat="1" applyFont="1" applyFill="1" applyBorder="1" applyAlignment="1" applyProtection="1"/>
    <xf numFmtId="0" fontId="16" fillId="0" borderId="57" xfId="0" applyNumberFormat="1" applyFont="1" applyFill="1" applyBorder="1" applyAlignment="1" applyProtection="1"/>
    <xf numFmtId="0" fontId="16" fillId="0" borderId="58" xfId="0" applyNumberFormat="1" applyFont="1" applyFill="1" applyBorder="1" applyAlignment="1" applyProtection="1"/>
    <xf numFmtId="0" fontId="16" fillId="0" borderId="59" xfId="0" applyNumberFormat="1" applyFont="1" applyFill="1" applyBorder="1" applyAlignment="1" applyProtection="1"/>
    <xf numFmtId="0" fontId="16" fillId="0" borderId="60" xfId="0" applyNumberFormat="1" applyFont="1" applyFill="1" applyBorder="1" applyAlignment="1" applyProtection="1"/>
    <xf numFmtId="0" fontId="16" fillId="0" borderId="61" xfId="0" applyNumberFormat="1" applyFont="1" applyFill="1" applyBorder="1" applyAlignment="1" applyProtection="1"/>
    <xf numFmtId="0" fontId="16" fillId="0" borderId="62" xfId="0" applyNumberFormat="1" applyFont="1" applyFill="1" applyBorder="1" applyAlignment="1" applyProtection="1"/>
    <xf numFmtId="0" fontId="16" fillId="0" borderId="63" xfId="0" applyNumberFormat="1" applyFont="1" applyFill="1" applyBorder="1" applyAlignment="1" applyProtection="1"/>
    <xf numFmtId="0" fontId="52" fillId="6" borderId="64" xfId="0" applyFont="1" applyFill="1" applyBorder="1" applyAlignment="1"/>
    <xf numFmtId="0" fontId="53" fillId="0" borderId="65" xfId="0" applyFont="1" applyBorder="1" applyAlignment="1"/>
    <xf numFmtId="0" fontId="53" fillId="0" borderId="66" xfId="0" applyFont="1" applyBorder="1" applyAlignment="1"/>
    <xf numFmtId="0" fontId="53" fillId="0" borderId="67" xfId="0" applyFont="1" applyBorder="1" applyAlignment="1"/>
    <xf numFmtId="0" fontId="53" fillId="0" borderId="68" xfId="0" applyFont="1" applyBorder="1" applyAlignment="1"/>
    <xf numFmtId="0" fontId="53" fillId="0" borderId="69" xfId="0" applyFont="1" applyBorder="1" applyAlignment="1"/>
    <xf numFmtId="0" fontId="53" fillId="0" borderId="70" xfId="0" applyFont="1" applyBorder="1" applyAlignment="1"/>
    <xf numFmtId="0" fontId="53" fillId="0" borderId="71" xfId="0" applyFont="1" applyBorder="1" applyAlignment="1"/>
    <xf numFmtId="0" fontId="53" fillId="0" borderId="72" xfId="0" applyFont="1" applyBorder="1" applyAlignment="1"/>
    <xf numFmtId="0" fontId="53" fillId="0" borderId="73" xfId="0" applyFont="1" applyBorder="1" applyAlignment="1"/>
    <xf numFmtId="0" fontId="16" fillId="0" borderId="74" xfId="0" applyNumberFormat="1" applyFont="1" applyFill="1" applyBorder="1" applyAlignment="1" applyProtection="1"/>
    <xf numFmtId="0" fontId="53" fillId="0" borderId="0" xfId="0" applyFont="1" applyBorder="1" applyAlignment="1"/>
    <xf numFmtId="0" fontId="53" fillId="0" borderId="0" xfId="0" applyFont="1" applyFill="1" applyBorder="1" applyAlignment="1"/>
    <xf numFmtId="0" fontId="53" fillId="0" borderId="75" xfId="0" applyFont="1" applyBorder="1" applyAlignment="1"/>
    <xf numFmtId="0" fontId="0" fillId="0" borderId="0" xfId="0" applyFont="1"/>
    <xf numFmtId="0" fontId="0" fillId="0" borderId="0" xfId="0" applyFont="1" applyAlignment="1">
      <alignment horizontal="left"/>
    </xf>
    <xf numFmtId="0" fontId="6" fillId="0" borderId="0" xfId="0" applyFont="1" applyAlignment="1">
      <alignment horizontal="left"/>
    </xf>
    <xf numFmtId="0" fontId="0" fillId="0" borderId="0" xfId="0" applyFont="1" applyAlignment="1">
      <alignment horizontal="left" wrapText="1"/>
    </xf>
    <xf numFmtId="186" fontId="0" fillId="0" borderId="0" xfId="0" applyNumberFormat="1" applyFont="1" applyAlignment="1">
      <alignment horizontal="left"/>
    </xf>
    <xf numFmtId="3" fontId="0" fillId="0" borderId="0" xfId="0" applyNumberFormat="1" applyFont="1" applyAlignment="1">
      <alignment horizontal="left"/>
    </xf>
    <xf numFmtId="0" fontId="6" fillId="0" borderId="0" xfId="0" applyFont="1" applyAlignment="1">
      <alignment horizontal="left" wrapText="1"/>
    </xf>
    <xf numFmtId="0" fontId="5" fillId="0" borderId="0" xfId="0" applyFont="1" applyAlignment="1">
      <alignment horizontal="left" wrapText="1"/>
    </xf>
    <xf numFmtId="0" fontId="16" fillId="0" borderId="0" xfId="0" applyFont="1"/>
    <xf numFmtId="184" fontId="0" fillId="0" borderId="0" xfId="0" applyNumberFormat="1" applyFont="1" applyAlignment="1">
      <alignment horizontal="left"/>
    </xf>
    <xf numFmtId="0" fontId="16" fillId="0" borderId="0" xfId="0" applyFont="1" applyAlignment="1">
      <alignment horizontal="left" wrapText="1"/>
    </xf>
    <xf numFmtId="0" fontId="16" fillId="0" borderId="0" xfId="0" applyFont="1" applyAlignment="1">
      <alignment horizontal="left"/>
    </xf>
    <xf numFmtId="0" fontId="19" fillId="0" borderId="0" xfId="0" applyFont="1" applyAlignment="1">
      <alignment horizontal="left"/>
    </xf>
    <xf numFmtId="0" fontId="16" fillId="0" borderId="0" xfId="0" applyFont="1" applyAlignment="1">
      <alignment horizontal="left" vertical="top"/>
    </xf>
    <xf numFmtId="0" fontId="16" fillId="0" borderId="0" xfId="0" applyFont="1" applyAlignment="1">
      <alignment vertical="center"/>
    </xf>
    <xf numFmtId="0" fontId="54" fillId="0" borderId="0" xfId="0" applyFont="1" applyAlignment="1">
      <alignment vertical="center"/>
    </xf>
    <xf numFmtId="0" fontId="55" fillId="0" borderId="0" xfId="0" applyFont="1" applyAlignment="1">
      <alignment horizontal="justify"/>
    </xf>
    <xf numFmtId="0" fontId="17" fillId="0" borderId="0" xfId="0" applyFont="1" applyAlignment="1">
      <alignment horizontal="left"/>
    </xf>
    <xf numFmtId="0" fontId="56" fillId="0" borderId="0" xfId="0" applyFont="1" applyBorder="1" applyAlignment="1">
      <alignment horizontal="center"/>
    </xf>
    <xf numFmtId="0" fontId="57" fillId="0" borderId="29" xfId="0" applyFont="1" applyBorder="1" applyAlignment="1">
      <alignment horizontal="center" vertical="center" wrapText="1"/>
    </xf>
    <xf numFmtId="0" fontId="57" fillId="0" borderId="30" xfId="0" applyFont="1" applyBorder="1" applyAlignment="1">
      <alignment horizontal="center" vertical="center" wrapText="1"/>
    </xf>
    <xf numFmtId="0" fontId="57" fillId="0" borderId="76"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76" xfId="0" applyFont="1" applyBorder="1" applyAlignment="1">
      <alignment horizontal="center" vertical="center" textRotation="255" wrapText="1" shrinkToFit="1"/>
    </xf>
    <xf numFmtId="0" fontId="58" fillId="0" borderId="21" xfId="0" applyFont="1" applyBorder="1" applyAlignment="1">
      <alignment horizontal="center" vertical="center" wrapText="1"/>
    </xf>
    <xf numFmtId="0" fontId="59" fillId="0" borderId="21" xfId="0" applyFont="1" applyBorder="1" applyAlignment="1">
      <alignment horizontal="center" vertical="center" wrapText="1"/>
    </xf>
    <xf numFmtId="0" fontId="57" fillId="0" borderId="31" xfId="0" applyFont="1" applyBorder="1" applyAlignment="1">
      <alignment horizontal="center" vertical="center" wrapText="1"/>
    </xf>
    <xf numFmtId="0" fontId="57" fillId="0" borderId="32" xfId="0" applyFont="1" applyBorder="1" applyAlignment="1">
      <alignment horizontal="center" vertical="center" wrapText="1"/>
    </xf>
    <xf numFmtId="0" fontId="57" fillId="0" borderId="0" xfId="0" applyFont="1" applyAlignment="1">
      <alignment horizontal="center" vertical="center" wrapText="1"/>
    </xf>
    <xf numFmtId="0" fontId="57" fillId="0" borderId="0" xfId="0" applyFont="1" applyBorder="1" applyAlignment="1">
      <alignment horizontal="left" vertical="center" wrapText="1"/>
    </xf>
    <xf numFmtId="0" fontId="57" fillId="0" borderId="0" xfId="0" applyFont="1" applyAlignment="1">
      <alignment vertical="center" wrapText="1"/>
    </xf>
    <xf numFmtId="0" fontId="57" fillId="0" borderId="0" xfId="0" applyFont="1" applyAlignment="1">
      <alignment horizontal="center" vertical="top" wrapText="1"/>
    </xf>
    <xf numFmtId="0" fontId="29" fillId="0" borderId="0" xfId="0" applyFont="1" applyAlignment="1">
      <alignment horizontal="left" vertical="top" wrapText="1"/>
    </xf>
    <xf numFmtId="0" fontId="57" fillId="0" borderId="77" xfId="0" applyFont="1" applyBorder="1" applyAlignment="1">
      <alignment horizontal="center" vertical="center" wrapText="1"/>
    </xf>
    <xf numFmtId="0" fontId="57" fillId="0" borderId="33" xfId="0" applyFont="1" applyBorder="1" applyAlignment="1">
      <alignment horizontal="center" vertical="center" wrapText="1"/>
    </xf>
    <xf numFmtId="0" fontId="58" fillId="0" borderId="33" xfId="0" applyFont="1" applyBorder="1" applyAlignment="1">
      <alignment horizontal="center" vertical="center" wrapText="1"/>
    </xf>
    <xf numFmtId="0" fontId="58" fillId="0" borderId="0" xfId="0" applyFont="1" applyAlignment="1">
      <alignment vertical="center" wrapText="1"/>
    </xf>
    <xf numFmtId="0" fontId="57" fillId="0" borderId="34" xfId="0" applyFont="1" applyBorder="1" applyAlignment="1">
      <alignment horizontal="center" vertical="center" wrapText="1"/>
    </xf>
    <xf numFmtId="0" fontId="57" fillId="0" borderId="0" xfId="0" applyFont="1" applyAlignment="1">
      <alignment horizontal="left" vertical="center" wrapText="1"/>
    </xf>
    <xf numFmtId="0" fontId="3" fillId="0" borderId="0" xfId="0" applyFont="1" applyFill="1" applyAlignment="1">
      <alignment horizontal="left"/>
    </xf>
    <xf numFmtId="0" fontId="47" fillId="0" borderId="0" xfId="0" applyFont="1" applyAlignment="1">
      <alignment horizontal="center" vertical="center"/>
    </xf>
    <xf numFmtId="0" fontId="34" fillId="0" borderId="0" xfId="0" applyFont="1"/>
    <xf numFmtId="0" fontId="3" fillId="0" borderId="0" xfId="0" applyFont="1" applyAlignment="1">
      <alignment horizontal="left" wrapText="1"/>
    </xf>
    <xf numFmtId="0" fontId="3" fillId="0" borderId="0" xfId="0" applyFont="1" applyAlignment="1">
      <alignment wrapText="1"/>
    </xf>
    <xf numFmtId="0" fontId="34" fillId="0" borderId="0" xfId="0" applyFont="1" applyAlignment="1">
      <alignment wrapText="1"/>
    </xf>
    <xf numFmtId="0" fontId="2" fillId="0" borderId="0" xfId="0" applyFont="1" applyAlignment="1">
      <alignment vertical="top" wrapText="1"/>
    </xf>
    <xf numFmtId="0" fontId="3" fillId="0" borderId="0" xfId="0" applyFont="1" applyAlignment="1">
      <alignment horizontal="left"/>
    </xf>
    <xf numFmtId="0" fontId="3" fillId="0" borderId="0" xfId="0" applyFont="1" applyAlignment="1">
      <alignment horizontal="justify"/>
    </xf>
    <xf numFmtId="0" fontId="9" fillId="0" borderId="0" xfId="0" applyFont="1" applyBorder="1" applyAlignment="1">
      <alignment horizontal="center"/>
    </xf>
    <xf numFmtId="0" fontId="0" fillId="0" borderId="0" xfId="0" applyFill="1" applyBorder="1"/>
    <xf numFmtId="0" fontId="5" fillId="0" borderId="0" xfId="0" applyFont="1" applyAlignment="1">
      <alignment horizontal="left"/>
    </xf>
    <xf numFmtId="0" fontId="0" fillId="0" borderId="18" xfId="0" applyBorder="1" applyAlignment="1">
      <alignment vertical="center"/>
    </xf>
    <xf numFmtId="0" fontId="0" fillId="0" borderId="19" xfId="0" applyBorder="1"/>
    <xf numFmtId="0" fontId="60" fillId="7" borderId="8" xfId="0" applyFont="1" applyFill="1" applyBorder="1" applyAlignment="1">
      <alignment horizontal="left" vertical="center" wrapText="1"/>
    </xf>
    <xf numFmtId="0" fontId="60" fillId="7" borderId="0" xfId="0" applyFont="1" applyFill="1" applyBorder="1" applyAlignment="1">
      <alignment horizontal="left" wrapText="1"/>
    </xf>
    <xf numFmtId="0" fontId="61" fillId="0" borderId="7" xfId="0" applyFont="1" applyBorder="1" applyAlignment="1">
      <alignment vertical="center"/>
    </xf>
    <xf numFmtId="0" fontId="62" fillId="0" borderId="10" xfId="0" applyFont="1" applyBorder="1" applyAlignment="1"/>
    <xf numFmtId="0" fontId="8" fillId="0" borderId="9" xfId="0" applyFont="1" applyBorder="1" applyAlignment="1">
      <alignment vertical="center"/>
    </xf>
    <xf numFmtId="0" fontId="63" fillId="0" borderId="11" xfId="0" applyFont="1" applyBorder="1" applyAlignment="1">
      <alignment horizontal="left"/>
    </xf>
    <xf numFmtId="0" fontId="5" fillId="0" borderId="78" xfId="0" applyFont="1" applyBorder="1" applyAlignment="1">
      <alignment horizontal="left" vertical="center"/>
    </xf>
    <xf numFmtId="0" fontId="5" fillId="0" borderId="3" xfId="0" applyFont="1" applyBorder="1" applyAlignment="1">
      <alignment horizontal="left"/>
    </xf>
    <xf numFmtId="0" fontId="8" fillId="0" borderId="8" xfId="0" applyFont="1" applyBorder="1" applyAlignment="1">
      <alignment vertical="center"/>
    </xf>
    <xf numFmtId="0" fontId="8" fillId="0" borderId="0" xfId="0" applyFont="1" applyBorder="1"/>
    <xf numFmtId="0" fontId="0" fillId="0" borderId="8" xfId="0" applyFont="1" applyBorder="1" applyAlignment="1">
      <alignment vertical="center"/>
    </xf>
    <xf numFmtId="0" fontId="0" fillId="0" borderId="0" xfId="0" applyFont="1" applyBorder="1" applyAlignment="1">
      <alignment wrapText="1"/>
    </xf>
    <xf numFmtId="0" fontId="64" fillId="7" borderId="8" xfId="0" applyFont="1" applyFill="1" applyBorder="1" applyAlignment="1">
      <alignment vertical="center"/>
    </xf>
    <xf numFmtId="0" fontId="64" fillId="7" borderId="0" xfId="0" applyFont="1" applyFill="1" applyBorder="1" applyAlignment="1"/>
    <xf numFmtId="0" fontId="51" fillId="0" borderId="8" xfId="0" applyFont="1" applyBorder="1" applyAlignment="1">
      <alignment horizontal="left" vertical="center"/>
    </xf>
    <xf numFmtId="0" fontId="65" fillId="0" borderId="0" xfId="0" applyFont="1" applyBorder="1" applyAlignment="1">
      <alignment horizontal="left"/>
    </xf>
    <xf numFmtId="0" fontId="66" fillId="0" borderId="8" xfId="0" applyFont="1" applyBorder="1" applyAlignment="1">
      <alignment horizontal="left" vertical="center"/>
    </xf>
    <xf numFmtId="0" fontId="66" fillId="0" borderId="0" xfId="0" applyFont="1" applyBorder="1" applyAlignment="1">
      <alignment horizontal="left"/>
    </xf>
    <xf numFmtId="0" fontId="16" fillId="0" borderId="79" xfId="0" applyFont="1" applyBorder="1" applyAlignment="1">
      <alignment horizontal="right" vertical="center"/>
    </xf>
    <xf numFmtId="0" fontId="16" fillId="0" borderId="26" xfId="0" applyFont="1" applyBorder="1" applyAlignment="1">
      <alignment horizontal="right" vertical="center"/>
    </xf>
    <xf numFmtId="0" fontId="16" fillId="7" borderId="8" xfId="0" applyFont="1" applyFill="1" applyBorder="1" applyAlignment="1">
      <alignment horizontal="right" vertical="center"/>
    </xf>
    <xf numFmtId="0" fontId="16" fillId="7" borderId="26" xfId="0" applyFont="1" applyFill="1" applyBorder="1" applyAlignment="1">
      <alignment horizontal="right" vertical="center"/>
    </xf>
    <xf numFmtId="0" fontId="16" fillId="7" borderId="79" xfId="0" applyFont="1" applyFill="1" applyBorder="1" applyAlignment="1">
      <alignment horizontal="right" vertical="center"/>
    </xf>
    <xf numFmtId="0" fontId="67" fillId="7" borderId="80" xfId="0" applyFont="1" applyFill="1" applyBorder="1" applyAlignment="1">
      <alignment horizontal="right" vertical="center"/>
    </xf>
    <xf numFmtId="0" fontId="67" fillId="7" borderId="5" xfId="0" applyFont="1" applyFill="1" applyBorder="1" applyAlignment="1">
      <alignment horizontal="right" vertical="center"/>
    </xf>
    <xf numFmtId="0" fontId="67" fillId="7" borderId="8" xfId="0" applyFont="1" applyFill="1" applyBorder="1" applyAlignment="1">
      <alignment horizontal="right" vertical="center"/>
    </xf>
    <xf numFmtId="0" fontId="67" fillId="7" borderId="79" xfId="0" applyFont="1" applyFill="1" applyBorder="1" applyAlignment="1">
      <alignment horizontal="right" vertical="center"/>
    </xf>
    <xf numFmtId="0" fontId="16" fillId="0" borderId="79" xfId="0" applyFont="1" applyFill="1" applyBorder="1" applyAlignment="1">
      <alignment horizontal="right" vertical="center" wrapText="1"/>
    </xf>
    <xf numFmtId="0" fontId="16" fillId="0" borderId="26" xfId="0" applyFont="1" applyFill="1" applyBorder="1" applyAlignment="1">
      <alignment horizontal="right" vertical="center" wrapText="1"/>
    </xf>
    <xf numFmtId="0" fontId="51" fillId="0" borderId="0" xfId="0" applyFont="1" applyBorder="1" applyAlignment="1">
      <alignment horizontal="left"/>
    </xf>
    <xf numFmtId="0" fontId="5" fillId="0" borderId="20" xfId="0" applyFont="1" applyBorder="1" applyAlignment="1">
      <alignment horizontal="right" vertical="center" wrapText="1"/>
    </xf>
    <xf numFmtId="0" fontId="60" fillId="7" borderId="13" xfId="0" applyFont="1" applyFill="1" applyBorder="1" applyAlignment="1">
      <alignment horizontal="left" wrapText="1"/>
    </xf>
    <xf numFmtId="0" fontId="68" fillId="0" borderId="12" xfId="0" applyFont="1" applyBorder="1" applyAlignment="1">
      <alignment horizontal="left" indent="1"/>
    </xf>
    <xf numFmtId="0" fontId="68" fillId="0" borderId="14" xfId="0" applyFont="1" applyBorder="1" applyAlignment="1">
      <alignment horizontal="left"/>
    </xf>
    <xf numFmtId="0" fontId="5" fillId="0" borderId="81" xfId="0" applyFont="1" applyBorder="1" applyAlignment="1">
      <alignment horizontal="left" wrapText="1"/>
    </xf>
    <xf numFmtId="0" fontId="60" fillId="0" borderId="13" xfId="0" applyFont="1" applyFill="1" applyBorder="1" applyAlignment="1">
      <alignment horizontal="left" wrapText="1"/>
    </xf>
    <xf numFmtId="0" fontId="5" fillId="7" borderId="13" xfId="0" applyFont="1" applyFill="1" applyBorder="1" applyAlignment="1">
      <alignment horizontal="left" wrapText="1"/>
    </xf>
    <xf numFmtId="0" fontId="5" fillId="0" borderId="13" xfId="0" applyFont="1" applyFill="1" applyBorder="1" applyAlignment="1">
      <alignment horizontal="left"/>
    </xf>
    <xf numFmtId="0" fontId="69" fillId="0" borderId="13" xfId="0" applyFont="1" applyFill="1" applyBorder="1" applyAlignment="1">
      <alignment horizontal="left"/>
    </xf>
    <xf numFmtId="0" fontId="16" fillId="0" borderId="82" xfId="0" applyFont="1" applyBorder="1" applyAlignment="1">
      <alignment horizontal="right" vertical="center"/>
    </xf>
    <xf numFmtId="0" fontId="69" fillId="0" borderId="83" xfId="0" applyFont="1" applyBorder="1" applyAlignment="1" applyProtection="1">
      <alignment horizontal="left"/>
      <protection locked="0"/>
    </xf>
    <xf numFmtId="0" fontId="12" fillId="7" borderId="13" xfId="0" applyFont="1" applyFill="1" applyBorder="1" applyAlignment="1">
      <alignment horizontal="left"/>
    </xf>
    <xf numFmtId="14" fontId="12" fillId="7" borderId="13" xfId="0" applyNumberFormat="1" applyFont="1" applyFill="1" applyBorder="1" applyAlignment="1">
      <alignment horizontal="left"/>
    </xf>
    <xf numFmtId="0" fontId="12" fillId="7" borderId="84" xfId="0" applyFont="1" applyFill="1" applyBorder="1" applyAlignment="1">
      <alignment horizontal="left"/>
    </xf>
    <xf numFmtId="14" fontId="12" fillId="7" borderId="85" xfId="0" applyNumberFormat="1" applyFont="1" applyFill="1" applyBorder="1" applyAlignment="1">
      <alignment horizontal="left"/>
    </xf>
    <xf numFmtId="0" fontId="67" fillId="7" borderId="13" xfId="0" applyFont="1" applyFill="1" applyBorder="1" applyAlignment="1">
      <alignment horizontal="left"/>
    </xf>
    <xf numFmtId="0" fontId="16" fillId="0" borderId="82" xfId="0" applyFont="1" applyFill="1" applyBorder="1" applyAlignment="1">
      <alignment horizontal="right" vertical="center" wrapText="1"/>
    </xf>
    <xf numFmtId="0" fontId="67" fillId="7" borderId="86" xfId="0" applyFont="1" applyFill="1" applyBorder="1" applyAlignment="1">
      <alignment horizontal="left"/>
    </xf>
    <xf numFmtId="0" fontId="5" fillId="0" borderId="13" xfId="0" applyFont="1" applyBorder="1" applyAlignment="1">
      <alignment horizontal="left"/>
    </xf>
    <xf numFmtId="0" fontId="0" fillId="0" borderId="0" xfId="0" applyAlignment="1">
      <alignment wrapText="1"/>
    </xf>
    <xf numFmtId="0" fontId="16" fillId="7" borderId="8" xfId="0" applyFont="1" applyFill="1" applyBorder="1" applyAlignment="1">
      <alignment horizontal="left" vertical="center"/>
    </xf>
    <xf numFmtId="0" fontId="16" fillId="7" borderId="0" xfId="0" applyFont="1" applyFill="1" applyBorder="1" applyAlignment="1">
      <alignment horizontal="left"/>
    </xf>
    <xf numFmtId="0" fontId="16" fillId="0" borderId="78" xfId="0" applyFont="1" applyFill="1" applyBorder="1" applyAlignment="1">
      <alignment horizontal="right" vertical="center" wrapText="1"/>
    </xf>
    <xf numFmtId="0" fontId="16" fillId="0" borderId="3" xfId="0" applyFont="1" applyFill="1" applyBorder="1" applyAlignment="1">
      <alignment horizontal="right" vertical="center" wrapText="1"/>
    </xf>
    <xf numFmtId="0" fontId="40" fillId="8" borderId="8" xfId="0" applyFont="1" applyFill="1" applyBorder="1" applyAlignment="1">
      <alignment horizontal="right" vertical="center" wrapText="1"/>
    </xf>
    <xf numFmtId="0" fontId="40" fillId="8" borderId="0" xfId="0" applyFont="1" applyFill="1" applyBorder="1" applyAlignment="1">
      <alignment horizontal="right" vertical="center" wrapText="1"/>
    </xf>
    <xf numFmtId="0" fontId="16" fillId="0" borderId="78" xfId="0" applyFont="1" applyBorder="1" applyAlignment="1">
      <alignment horizontal="right" vertical="center"/>
    </xf>
    <xf numFmtId="0" fontId="16" fillId="0" borderId="0" xfId="0" applyFont="1" applyBorder="1" applyAlignment="1">
      <alignment horizontal="right" vertical="center"/>
    </xf>
    <xf numFmtId="0" fontId="5" fillId="0" borderId="8" xfId="0" applyFont="1" applyBorder="1" applyAlignment="1">
      <alignment horizontal="right" vertical="center"/>
    </xf>
    <xf numFmtId="0" fontId="5" fillId="0" borderId="0" xfId="0" applyFont="1" applyBorder="1" applyAlignment="1">
      <alignment horizontal="right" vertical="center"/>
    </xf>
    <xf numFmtId="0" fontId="70" fillId="0" borderId="0" xfId="6" applyFont="1" applyBorder="1" applyAlignment="1" applyProtection="1">
      <alignment horizontal="right" vertical="center"/>
    </xf>
    <xf numFmtId="0" fontId="16" fillId="7" borderId="0" xfId="0" applyFont="1" applyFill="1" applyBorder="1" applyAlignment="1">
      <alignment horizontal="right" vertical="center"/>
    </xf>
    <xf numFmtId="0" fontId="16" fillId="7" borderId="79" xfId="0" applyFont="1" applyFill="1" applyBorder="1" applyAlignment="1">
      <alignment horizontal="left" vertical="center"/>
    </xf>
    <xf numFmtId="0" fontId="16" fillId="7" borderId="26" xfId="0" applyFont="1" applyFill="1" applyBorder="1" applyAlignment="1">
      <alignment horizontal="left"/>
    </xf>
    <xf numFmtId="0" fontId="16" fillId="7" borderId="80" xfId="0" applyFont="1" applyFill="1" applyBorder="1" applyAlignment="1">
      <alignment horizontal="left" vertical="center"/>
    </xf>
    <xf numFmtId="0" fontId="16" fillId="7" borderId="5" xfId="0" applyFont="1" applyFill="1" applyBorder="1" applyAlignment="1">
      <alignment horizontal="left"/>
    </xf>
    <xf numFmtId="0" fontId="16" fillId="7" borderId="80" xfId="0" applyFont="1" applyFill="1" applyBorder="1" applyAlignment="1">
      <alignment horizontal="right" vertical="center"/>
    </xf>
    <xf numFmtId="0" fontId="16" fillId="7" borderId="5" xfId="0" applyFont="1" applyFill="1" applyBorder="1" applyAlignment="1">
      <alignment horizontal="right" vertical="center"/>
    </xf>
    <xf numFmtId="0" fontId="16" fillId="0" borderId="3" xfId="0" applyFont="1" applyBorder="1" applyAlignment="1">
      <alignment horizontal="right" vertical="center"/>
    </xf>
    <xf numFmtId="0" fontId="16" fillId="0" borderId="8" xfId="0" applyFont="1" applyBorder="1" applyAlignment="1">
      <alignment horizontal="right" vertical="center"/>
    </xf>
    <xf numFmtId="0" fontId="35" fillId="0" borderId="8" xfId="0" applyFont="1" applyBorder="1" applyAlignment="1">
      <alignment horizontal="left" vertical="center"/>
    </xf>
    <xf numFmtId="0" fontId="16" fillId="7" borderId="5" xfId="0" applyFont="1" applyFill="1" applyBorder="1" applyAlignment="1">
      <alignment horizontal="right"/>
    </xf>
    <xf numFmtId="0" fontId="16" fillId="0" borderId="79" xfId="0" applyFont="1" applyFill="1" applyBorder="1" applyAlignment="1">
      <alignment horizontal="right" wrapText="1"/>
    </xf>
    <xf numFmtId="0" fontId="16" fillId="0" borderId="26" xfId="0" applyFont="1" applyFill="1" applyBorder="1" applyAlignment="1">
      <alignment horizontal="right" wrapText="1"/>
    </xf>
    <xf numFmtId="0" fontId="71" fillId="7" borderId="87" xfId="0" applyFont="1" applyFill="1" applyBorder="1" applyAlignment="1">
      <alignment horizontal="left" vertical="center"/>
    </xf>
    <xf numFmtId="0" fontId="71" fillId="7" borderId="88" xfId="0" applyFont="1" applyFill="1" applyBorder="1" applyAlignment="1">
      <alignment horizontal="left"/>
    </xf>
    <xf numFmtId="0" fontId="71" fillId="7" borderId="8" xfId="0" applyFont="1" applyFill="1" applyBorder="1" applyAlignment="1">
      <alignment horizontal="right" vertical="center"/>
    </xf>
    <xf numFmtId="0" fontId="71" fillId="7" borderId="0" xfId="0" applyFont="1" applyFill="1" applyBorder="1" applyAlignment="1">
      <alignment horizontal="right" vertical="center"/>
    </xf>
    <xf numFmtId="0" fontId="12" fillId="7" borderId="80" xfId="0" applyFont="1" applyFill="1" applyBorder="1" applyAlignment="1">
      <alignment horizontal="right" vertical="center"/>
    </xf>
    <xf numFmtId="0" fontId="12" fillId="7" borderId="5" xfId="0" applyFont="1" applyFill="1" applyBorder="1" applyAlignment="1">
      <alignment horizontal="right" vertical="center"/>
    </xf>
    <xf numFmtId="0" fontId="12" fillId="7" borderId="80" xfId="0" applyFont="1" applyFill="1" applyBorder="1" applyAlignment="1">
      <alignment horizontal="right" vertical="center" wrapText="1"/>
    </xf>
    <xf numFmtId="0" fontId="12" fillId="7" borderId="5" xfId="0" applyFont="1" applyFill="1" applyBorder="1" applyAlignment="1">
      <alignment horizontal="right" vertical="center" wrapText="1"/>
    </xf>
    <xf numFmtId="0" fontId="16" fillId="0" borderId="80" xfId="0" applyFont="1" applyFill="1" applyBorder="1" applyAlignment="1">
      <alignment horizontal="right" vertical="center" wrapText="1"/>
    </xf>
    <xf numFmtId="0" fontId="16" fillId="0" borderId="5" xfId="0" applyFont="1" applyFill="1" applyBorder="1" applyAlignment="1">
      <alignment horizontal="right" vertical="center" wrapText="1"/>
    </xf>
    <xf numFmtId="0" fontId="69" fillId="0" borderId="13" xfId="0" applyFont="1" applyBorder="1" applyAlignment="1" applyProtection="1">
      <alignment horizontal="left"/>
      <protection locked="0"/>
    </xf>
    <xf numFmtId="0" fontId="12" fillId="7" borderId="89" xfId="0" applyFont="1" applyFill="1" applyBorder="1" applyAlignment="1">
      <alignment horizontal="left"/>
    </xf>
    <xf numFmtId="0" fontId="12" fillId="8" borderId="13" xfId="0" applyFont="1" applyFill="1" applyBorder="1" applyAlignment="1">
      <alignment horizontal="left"/>
    </xf>
    <xf numFmtId="0" fontId="69" fillId="0" borderId="83" xfId="0" applyFont="1" applyBorder="1" applyAlignment="1" applyProtection="1">
      <alignment horizontal="left" wrapText="1"/>
      <protection locked="0"/>
    </xf>
    <xf numFmtId="0" fontId="69" fillId="0" borderId="90" xfId="0" applyFont="1" applyBorder="1" applyAlignment="1" applyProtection="1">
      <alignment horizontal="left"/>
      <protection locked="0"/>
    </xf>
    <xf numFmtId="0" fontId="12" fillId="7" borderId="85" xfId="0" applyFont="1" applyFill="1" applyBorder="1" applyAlignment="1">
      <alignment horizontal="left"/>
    </xf>
    <xf numFmtId="0" fontId="16" fillId="0" borderId="82" xfId="0" applyFont="1" applyFill="1" applyBorder="1" applyAlignment="1">
      <alignment horizontal="right" wrapText="1"/>
    </xf>
    <xf numFmtId="0" fontId="69" fillId="0" borderId="83" xfId="0" applyFont="1" applyBorder="1" applyAlignment="1" applyProtection="1">
      <alignment horizontal="left" vertical="top" wrapText="1"/>
      <protection locked="0"/>
    </xf>
    <xf numFmtId="0" fontId="51" fillId="0" borderId="13" xfId="0" applyFont="1" applyBorder="1" applyAlignment="1">
      <alignment horizontal="left"/>
    </xf>
    <xf numFmtId="0" fontId="65" fillId="0" borderId="13" xfId="0" applyFont="1" applyBorder="1" applyAlignment="1">
      <alignment horizontal="left"/>
    </xf>
    <xf numFmtId="0" fontId="65" fillId="7" borderId="12" xfId="0" applyFont="1" applyFill="1" applyBorder="1" applyAlignment="1">
      <alignment horizontal="left"/>
    </xf>
    <xf numFmtId="0" fontId="65" fillId="7" borderId="13" xfId="0" applyFont="1" applyFill="1" applyBorder="1" applyAlignment="1">
      <alignment horizontal="left"/>
    </xf>
    <xf numFmtId="0" fontId="12" fillId="7" borderId="86" xfId="0" applyFont="1" applyFill="1" applyBorder="1" applyAlignment="1">
      <alignment horizontal="left" wrapText="1"/>
    </xf>
    <xf numFmtId="0" fontId="16" fillId="0" borderId="91" xfId="0" applyFont="1" applyFill="1" applyBorder="1" applyAlignment="1">
      <alignment horizontal="right" vertical="center" wrapText="1"/>
    </xf>
    <xf numFmtId="0" fontId="16" fillId="7" borderId="89" xfId="0" applyFont="1" applyFill="1" applyBorder="1" applyAlignment="1">
      <alignment horizontal="left"/>
    </xf>
    <xf numFmtId="0" fontId="69" fillId="0" borderId="83" xfId="0" applyFont="1" applyBorder="1" applyAlignment="1" applyProtection="1">
      <alignment horizontal="left" vertical="center"/>
      <protection locked="0"/>
    </xf>
    <xf numFmtId="0" fontId="57" fillId="0" borderId="0" xfId="0" applyFont="1" applyBorder="1"/>
    <xf numFmtId="0" fontId="72" fillId="0" borderId="0" xfId="0" applyFont="1" applyBorder="1" applyAlignment="1">
      <alignment horizontal="justify"/>
    </xf>
    <xf numFmtId="0" fontId="72" fillId="0" borderId="0" xfId="0" applyFont="1" applyBorder="1" applyAlignment="1">
      <alignment horizontal="justify" wrapText="1"/>
    </xf>
    <xf numFmtId="0" fontId="73" fillId="0" borderId="0" xfId="0" applyFont="1" applyBorder="1" applyAlignment="1">
      <alignment horizontal="justify" wrapText="1"/>
    </xf>
    <xf numFmtId="0" fontId="72" fillId="0" borderId="0" xfId="0" applyFont="1" applyBorder="1" applyAlignment="1">
      <alignment horizontal="left" wrapText="1"/>
    </xf>
    <xf numFmtId="0" fontId="74" fillId="0" borderId="0" xfId="0" applyFont="1" applyBorder="1" applyAlignment="1">
      <alignment horizontal="left" wrapText="1"/>
    </xf>
    <xf numFmtId="0" fontId="16" fillId="7" borderId="78" xfId="0" applyFont="1" applyFill="1" applyBorder="1" applyAlignment="1">
      <alignment horizontal="left" vertical="center"/>
    </xf>
    <xf numFmtId="0" fontId="16" fillId="7" borderId="3" xfId="0" applyFont="1" applyFill="1" applyBorder="1" applyAlignment="1">
      <alignment horizontal="left"/>
    </xf>
    <xf numFmtId="0" fontId="12" fillId="7" borderId="80" xfId="0" applyFont="1" applyFill="1" applyBorder="1" applyAlignment="1">
      <alignment horizontal="left" vertical="center"/>
    </xf>
    <xf numFmtId="0" fontId="12" fillId="7" borderId="5" xfId="0" applyFont="1" applyFill="1" applyBorder="1" applyAlignment="1">
      <alignment horizontal="left"/>
    </xf>
    <xf numFmtId="0" fontId="5" fillId="0" borderId="8" xfId="0" applyFont="1" applyBorder="1" applyAlignment="1">
      <alignment vertical="center"/>
    </xf>
    <xf numFmtId="0" fontId="5" fillId="0" borderId="0" xfId="0" applyFont="1" applyBorder="1"/>
    <xf numFmtId="0" fontId="43" fillId="0" borderId="8" xfId="0" applyNumberFormat="1" applyFont="1" applyBorder="1" applyAlignment="1">
      <alignment horizontal="left" vertical="top" wrapText="1" readingOrder="1"/>
    </xf>
    <xf numFmtId="0" fontId="43" fillId="0" borderId="0" xfId="0" applyNumberFormat="1" applyFont="1" applyBorder="1" applyAlignment="1">
      <alignment horizontal="left" vertical="top" wrapText="1" readingOrder="1"/>
    </xf>
    <xf numFmtId="0" fontId="43" fillId="0" borderId="8" xfId="0" applyNumberFormat="1" applyFont="1" applyBorder="1" applyAlignment="1">
      <alignment vertical="top" wrapText="1" readingOrder="1"/>
    </xf>
    <xf numFmtId="0" fontId="43" fillId="0" borderId="0" xfId="0" applyNumberFormat="1" applyFont="1" applyBorder="1" applyAlignment="1">
      <alignment vertical="top" wrapText="1" readingOrder="1"/>
    </xf>
    <xf numFmtId="0" fontId="43" fillId="0" borderId="80" xfId="0" applyNumberFormat="1" applyFont="1" applyBorder="1" applyAlignment="1">
      <alignment horizontal="left" vertical="top" wrapText="1" readingOrder="1"/>
    </xf>
    <xf numFmtId="0" fontId="43" fillId="0" borderId="5" xfId="0" applyNumberFormat="1" applyFont="1" applyBorder="1" applyAlignment="1">
      <alignment horizontal="left" vertical="top" wrapText="1" readingOrder="1"/>
    </xf>
    <xf numFmtId="0" fontId="5" fillId="0" borderId="78" xfId="0" applyNumberFormat="1" applyFont="1" applyBorder="1" applyAlignment="1">
      <alignment horizontal="left" vertical="top" wrapText="1" readingOrder="1"/>
    </xf>
    <xf numFmtId="0" fontId="5" fillId="0" borderId="3" xfId="0" applyNumberFormat="1" applyFont="1" applyBorder="1" applyAlignment="1">
      <alignment horizontal="left" vertical="top" wrapText="1" readingOrder="1"/>
    </xf>
    <xf numFmtId="0" fontId="12" fillId="0" borderId="8" xfId="0" applyFont="1" applyBorder="1" applyAlignment="1">
      <alignment horizontal="left" vertical="top" wrapText="1"/>
    </xf>
    <xf numFmtId="0" fontId="0" fillId="0" borderId="0" xfId="0" applyFont="1" applyAlignment="1">
      <alignment vertical="center"/>
    </xf>
    <xf numFmtId="0" fontId="5" fillId="0" borderId="0" xfId="0" applyFont="1"/>
    <xf numFmtId="0" fontId="0" fillId="0" borderId="0" xfId="0" applyBorder="1" applyAlignment="1">
      <alignment horizontal="right"/>
    </xf>
    <xf numFmtId="0" fontId="43" fillId="0" borderId="13" xfId="0" applyNumberFormat="1" applyFont="1" applyBorder="1" applyAlignment="1">
      <alignment horizontal="left" vertical="top" wrapText="1" readingOrder="1"/>
    </xf>
    <xf numFmtId="0" fontId="43" fillId="0" borderId="13" xfId="0" applyNumberFormat="1" applyFont="1" applyBorder="1" applyAlignment="1">
      <alignment vertical="top" wrapText="1" readingOrder="1"/>
    </xf>
    <xf numFmtId="0" fontId="43" fillId="0" borderId="85" xfId="0" applyNumberFormat="1" applyFont="1" applyBorder="1" applyAlignment="1">
      <alignment horizontal="left" vertical="top" wrapText="1" readingOrder="1"/>
    </xf>
    <xf numFmtId="0" fontId="16" fillId="0" borderId="3" xfId="0" applyFont="1" applyFill="1" applyBorder="1" applyAlignment="1">
      <alignment vertical="top" wrapText="1"/>
    </xf>
    <xf numFmtId="0" fontId="5" fillId="0" borderId="0" xfId="0" applyFont="1" applyFill="1" applyBorder="1" applyAlignment="1">
      <alignment horizontal="right"/>
    </xf>
    <xf numFmtId="0" fontId="16" fillId="0" borderId="5" xfId="0" applyFont="1" applyFill="1" applyBorder="1" applyAlignment="1">
      <alignment vertical="top" wrapText="1"/>
    </xf>
    <xf numFmtId="0" fontId="5" fillId="0" borderId="81" xfId="0" applyNumberFormat="1" applyFont="1" applyBorder="1" applyAlignment="1">
      <alignment horizontal="left" vertical="top" wrapText="1" readingOrder="1"/>
    </xf>
    <xf numFmtId="0" fontId="12" fillId="0" borderId="13" xfId="0" applyFont="1" applyBorder="1" applyAlignment="1">
      <alignment horizontal="left" vertical="top" wrapText="1"/>
    </xf>
    <xf numFmtId="0" fontId="0" fillId="0" borderId="0" xfId="0" applyAlignment="1">
      <alignment horizontal="right"/>
    </xf>
    <xf numFmtId="0" fontId="69" fillId="0" borderId="0" xfId="0" applyFont="1" applyBorder="1" applyAlignment="1" applyProtection="1">
      <alignment horizontal="left"/>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4.jpe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4.jpe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5" Type="http://schemas.openxmlformats.org/officeDocument/2006/relationships/image" Target="../media/image7.jpeg"/><Relationship Id="rId4" Type="http://schemas.openxmlformats.org/officeDocument/2006/relationships/image" Target="../media/image6.jpeg"/><Relationship Id="rId3" Type="http://schemas.openxmlformats.org/officeDocument/2006/relationships/image" Target="NULL" TargetMode="External"/><Relationship Id="rId2" Type="http://schemas.openxmlformats.org/officeDocument/2006/relationships/image" Target="../media/image4.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NULL" TargetMode="External"/><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4.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52918</xdr:colOff>
      <xdr:row>0</xdr:row>
      <xdr:rowOff>137583</xdr:rowOff>
    </xdr:from>
    <xdr:to>
      <xdr:col>1</xdr:col>
      <xdr:colOff>296705</xdr:colOff>
      <xdr:row>0</xdr:row>
      <xdr:rowOff>1145583</xdr:rowOff>
    </xdr:to>
    <xdr:pic>
      <xdr:nvPicPr>
        <xdr:cNvPr id="3" name="图片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2705" y="137160"/>
          <a:ext cx="1757680" cy="1008380"/>
        </a:xfrm>
        <a:prstGeom prst="rect">
          <a:avLst/>
        </a:prstGeom>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190500</xdr:colOff>
      <xdr:row>1</xdr:row>
      <xdr:rowOff>114300</xdr:rowOff>
    </xdr:from>
    <xdr:to>
      <xdr:col>16</xdr:col>
      <xdr:colOff>0</xdr:colOff>
      <xdr:row>3</xdr:row>
      <xdr:rowOff>352425</xdr:rowOff>
    </xdr:to>
    <xdr:pic>
      <xdr:nvPicPr>
        <xdr:cNvPr id="8226" name="Picture 1" descr="SBC Logo (Variant)_low resolution"/>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07060" y="307340"/>
          <a:ext cx="5163820" cy="624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36</xdr:col>
      <xdr:colOff>152400</xdr:colOff>
      <xdr:row>0</xdr:row>
      <xdr:rowOff>0</xdr:rowOff>
    </xdr:to>
    <xdr:pic>
      <xdr:nvPicPr>
        <xdr:cNvPr id="9283" name="Picture 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0" y="0"/>
          <a:ext cx="6644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8</xdr:col>
      <xdr:colOff>0</xdr:colOff>
      <xdr:row>0</xdr:row>
      <xdr:rowOff>0</xdr:rowOff>
    </xdr:to>
    <xdr:pic>
      <xdr:nvPicPr>
        <xdr:cNvPr id="9284" name="Picture 2" descr="上海理工大学中英国际学院"/>
        <xdr:cNvPicPr>
          <a:picLocks noChangeAspect="1" noChangeArrowheads="1"/>
        </xdr:cNvPicPr>
      </xdr:nvPicPr>
      <xdr:blipFill>
        <a:blip r:embed="rId2" r:link="rId3">
          <a:extLst>
            <a:ext uri="{28A0092B-C50C-407E-A947-70E740481C1C}">
              <a14:useLocalDpi xmlns:a14="http://schemas.microsoft.com/office/drawing/2010/main" val="0"/>
            </a:ext>
          </a:extLst>
        </a:blip>
        <a:srcRect/>
        <a:stretch>
          <a:fillRect/>
        </a:stretch>
      </xdr:blipFill>
      <xdr:spPr>
        <a:xfrm>
          <a:off x="0" y="0"/>
          <a:ext cx="137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36</xdr:col>
      <xdr:colOff>152400</xdr:colOff>
      <xdr:row>0</xdr:row>
      <xdr:rowOff>0</xdr:rowOff>
    </xdr:to>
    <xdr:pic>
      <xdr:nvPicPr>
        <xdr:cNvPr id="10307" name="Picture 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0" y="0"/>
          <a:ext cx="690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8</xdr:col>
      <xdr:colOff>0</xdr:colOff>
      <xdr:row>0</xdr:row>
      <xdr:rowOff>0</xdr:rowOff>
    </xdr:to>
    <xdr:pic>
      <xdr:nvPicPr>
        <xdr:cNvPr id="10308" name="Picture 2" descr="上海理工大学中英国际学院"/>
        <xdr:cNvPicPr>
          <a:picLocks noChangeAspect="1" noChangeArrowheads="1"/>
        </xdr:cNvPicPr>
      </xdr:nvPicPr>
      <xdr:blipFill>
        <a:blip r:embed="rId2" r:link="rId3">
          <a:extLst>
            <a:ext uri="{28A0092B-C50C-407E-A947-70E740481C1C}">
              <a14:useLocalDpi xmlns:a14="http://schemas.microsoft.com/office/drawing/2010/main" val="0"/>
            </a:ext>
          </a:extLst>
        </a:blip>
        <a:srcRect/>
        <a:stretch>
          <a:fillRect/>
        </a:stretch>
      </xdr:blipFill>
      <xdr:spPr>
        <a:xfrm>
          <a:off x="0" y="0"/>
          <a:ext cx="13919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1</xdr:row>
      <xdr:rowOff>133350</xdr:rowOff>
    </xdr:from>
    <xdr:to>
      <xdr:col>13</xdr:col>
      <xdr:colOff>247650</xdr:colOff>
      <xdr:row>3</xdr:row>
      <xdr:rowOff>333375</xdr:rowOff>
    </xdr:to>
    <xdr:pic>
      <xdr:nvPicPr>
        <xdr:cNvPr id="2082" name="Picture 1" descr="SBC Logo (Variant)_low resolution"/>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7625" y="171450"/>
          <a:ext cx="5137785"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29</xdr:col>
      <xdr:colOff>0</xdr:colOff>
      <xdr:row>0</xdr:row>
      <xdr:rowOff>0</xdr:rowOff>
    </xdr:to>
    <xdr:pic>
      <xdr:nvPicPr>
        <xdr:cNvPr id="3139" name="Picture 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0" y="0"/>
          <a:ext cx="21772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18</xdr:col>
      <xdr:colOff>0</xdr:colOff>
      <xdr:row>0</xdr:row>
      <xdr:rowOff>0</xdr:rowOff>
    </xdr:to>
    <xdr:pic>
      <xdr:nvPicPr>
        <xdr:cNvPr id="3140" name="Picture 2" descr="上海理工大学中英国际学院"/>
        <xdr:cNvPicPr>
          <a:picLocks noChangeAspect="1" noChangeArrowheads="1"/>
        </xdr:cNvPicPr>
      </xdr:nvPicPr>
      <xdr:blipFill>
        <a:blip r:embed="rId2" r:link="rId3">
          <a:extLst>
            <a:ext uri="{28A0092B-C50C-407E-A947-70E740481C1C}">
              <a14:useLocalDpi xmlns:a14="http://schemas.microsoft.com/office/drawing/2010/main" val="0"/>
            </a:ext>
          </a:extLst>
        </a:blip>
        <a:srcRect/>
        <a:stretch>
          <a:fillRect/>
        </a:stretch>
      </xdr:blipFill>
      <xdr:spPr>
        <a:xfrm>
          <a:off x="426720" y="0"/>
          <a:ext cx="12222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0</xdr:colOff>
      <xdr:row>0</xdr:row>
      <xdr:rowOff>0</xdr:rowOff>
    </xdr:to>
    <xdr:pic>
      <xdr:nvPicPr>
        <xdr:cNvPr id="4130" name="Picture 2" descr="上海理工大学中英国际学院"/>
        <xdr:cNvPicPr>
          <a:picLocks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0" y="0"/>
          <a:ext cx="14427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39</xdr:col>
      <xdr:colOff>152400</xdr:colOff>
      <xdr:row>0</xdr:row>
      <xdr:rowOff>0</xdr:rowOff>
    </xdr:to>
    <xdr:pic>
      <xdr:nvPicPr>
        <xdr:cNvPr id="5253" name="Picture 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0" y="0"/>
          <a:ext cx="726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11</xdr:col>
      <xdr:colOff>0</xdr:colOff>
      <xdr:row>0</xdr:row>
      <xdr:rowOff>0</xdr:rowOff>
    </xdr:to>
    <xdr:pic>
      <xdr:nvPicPr>
        <xdr:cNvPr id="5254" name="Picture 2" descr="上海理工大学中英国际学院"/>
        <xdr:cNvPicPr>
          <a:picLocks noChangeAspect="1" noChangeArrowheads="1"/>
        </xdr:cNvPicPr>
      </xdr:nvPicPr>
      <xdr:blipFill>
        <a:blip r:embed="rId2" r:link="rId3">
          <a:extLst>
            <a:ext uri="{28A0092B-C50C-407E-A947-70E740481C1C}">
              <a14:useLocalDpi xmlns:a14="http://schemas.microsoft.com/office/drawing/2010/main" val="0"/>
            </a:ext>
          </a:extLst>
        </a:blip>
        <a:srcRect/>
        <a:stretch>
          <a:fillRect/>
        </a:stretch>
      </xdr:blipFill>
      <xdr:spPr>
        <a:xfrm>
          <a:off x="0" y="0"/>
          <a:ext cx="1991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9</xdr:row>
      <xdr:rowOff>0</xdr:rowOff>
    </xdr:from>
    <xdr:to>
      <xdr:col>25</xdr:col>
      <xdr:colOff>133350</xdr:colOff>
      <xdr:row>12</xdr:row>
      <xdr:rowOff>142875</xdr:rowOff>
    </xdr:to>
    <xdr:pic>
      <xdr:nvPicPr>
        <xdr:cNvPr id="5255" name="Picture 4" descr="SINO_BCsmall"/>
        <xdr:cNvPicPr>
          <a:picLocks noChangeAspect="1" noChangeArrowheads="1"/>
        </xdr:cNvPicPr>
      </xdr:nvPicPr>
      <xdr:blipFill>
        <a:blip r:embed="rId4">
          <a:extLst>
            <a:ext uri="{28A0092B-C50C-407E-A947-70E740481C1C}">
              <a14:useLocalDpi xmlns:a14="http://schemas.microsoft.com/office/drawing/2010/main" val="0"/>
            </a:ext>
          </a:extLst>
        </a:blip>
        <a:srcRect/>
        <a:stretch>
          <a:fillRect/>
        </a:stretch>
      </xdr:blipFill>
      <xdr:spPr>
        <a:xfrm>
          <a:off x="2540000" y="9601200"/>
          <a:ext cx="214503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57150</xdr:colOff>
      <xdr:row>0</xdr:row>
      <xdr:rowOff>38100</xdr:rowOff>
    </xdr:from>
    <xdr:to>
      <xdr:col>39</xdr:col>
      <xdr:colOff>123825</xdr:colOff>
      <xdr:row>1</xdr:row>
      <xdr:rowOff>133350</xdr:rowOff>
    </xdr:to>
    <xdr:pic>
      <xdr:nvPicPr>
        <xdr:cNvPr id="5256" name="Picture 2"/>
        <xdr:cNvPicPr>
          <a:picLocks noChangeAspect="1"/>
        </xdr:cNvPicPr>
      </xdr:nvPicPr>
      <xdr:blipFill>
        <a:blip r:embed="rId5">
          <a:extLst>
            <a:ext uri="{28A0092B-C50C-407E-A947-70E740481C1C}">
              <a14:useLocalDpi xmlns:a14="http://schemas.microsoft.com/office/drawing/2010/main" val="0"/>
            </a:ext>
          </a:extLst>
        </a:blip>
        <a:srcRect/>
        <a:stretch>
          <a:fillRect/>
        </a:stretch>
      </xdr:blipFill>
      <xdr:spPr>
        <a:xfrm>
          <a:off x="4243070" y="38100"/>
          <a:ext cx="299275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0</xdr:colOff>
      <xdr:row>0</xdr:row>
      <xdr:rowOff>0</xdr:rowOff>
    </xdr:to>
    <xdr:pic>
      <xdr:nvPicPr>
        <xdr:cNvPr id="6211" name="Picture 1" descr="上海理工大学中英国际学院"/>
        <xdr:cNvPicPr>
          <a:picLocks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0" y="0"/>
          <a:ext cx="14427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5</xdr:row>
      <xdr:rowOff>104775</xdr:rowOff>
    </xdr:from>
    <xdr:to>
      <xdr:col>4</xdr:col>
      <xdr:colOff>142875</xdr:colOff>
      <xdr:row>9</xdr:row>
      <xdr:rowOff>152400</xdr:rowOff>
    </xdr:to>
    <xdr:pic>
      <xdr:nvPicPr>
        <xdr:cNvPr id="6212" name="Picture 2"/>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47625" y="771525"/>
          <a:ext cx="82677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20</xdr:col>
      <xdr:colOff>28575</xdr:colOff>
      <xdr:row>35</xdr:row>
      <xdr:rowOff>150357</xdr:rowOff>
    </xdr:from>
    <xdr:to>
      <xdr:col>30</xdr:col>
      <xdr:colOff>85348</xdr:colOff>
      <xdr:row>39</xdr:row>
      <xdr:rowOff>171296</xdr:rowOff>
    </xdr:to>
    <xdr:pic>
      <xdr:nvPicPr>
        <xdr:cNvPr id="4" name="Picture 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3259455" y="8813800"/>
          <a:ext cx="1773555" cy="70104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37</xdr:col>
      <xdr:colOff>152400</xdr:colOff>
      <xdr:row>0</xdr:row>
      <xdr:rowOff>0</xdr:rowOff>
    </xdr:to>
    <xdr:pic>
      <xdr:nvPicPr>
        <xdr:cNvPr id="7235" name="Picture 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0" y="0"/>
          <a:ext cx="6817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8</xdr:col>
      <xdr:colOff>0</xdr:colOff>
      <xdr:row>0</xdr:row>
      <xdr:rowOff>0</xdr:rowOff>
    </xdr:to>
    <xdr:pic>
      <xdr:nvPicPr>
        <xdr:cNvPr id="7236" name="Picture 3" descr="上海理工大学中英国际学院"/>
        <xdr:cNvPicPr>
          <a:picLocks noChangeAspect="1" noChangeArrowheads="1"/>
        </xdr:cNvPicPr>
      </xdr:nvPicPr>
      <xdr:blipFill>
        <a:blip r:embed="rId2" r:link="rId3">
          <a:extLst>
            <a:ext uri="{28A0092B-C50C-407E-A947-70E740481C1C}">
              <a14:useLocalDpi xmlns:a14="http://schemas.microsoft.com/office/drawing/2010/main" val="0"/>
            </a:ext>
          </a:extLst>
        </a:blip>
        <a:srcRect/>
        <a:stretch>
          <a:fillRect/>
        </a:stretch>
      </xdr:blipFill>
      <xdr:spPr>
        <a:xfrm>
          <a:off x="0" y="0"/>
          <a:ext cx="1259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1352550</xdr:colOff>
      <xdr:row>18</xdr:row>
      <xdr:rowOff>142875</xdr:rowOff>
    </xdr:from>
    <xdr:to>
      <xdr:col>7</xdr:col>
      <xdr:colOff>1819275</xdr:colOff>
      <xdr:row>23</xdr:row>
      <xdr:rowOff>147295</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806950" y="3741420"/>
          <a:ext cx="2214245" cy="9563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hyperlink" Target="http://www.sbc-usst.edu.cn/en/StudyWithUs/InternationalStudents/TermsConditions/Not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N161"/>
  <sheetViews>
    <sheetView showGridLines="0" tabSelected="1" zoomScale="89" zoomScaleNormal="89" zoomScaleSheetLayoutView="130" workbookViewId="0">
      <selection activeCell="K6" sqref="K6"/>
    </sheetView>
  </sheetViews>
  <sheetFormatPr defaultColWidth="9" defaultRowHeight="15.2"/>
  <cols>
    <col min="1" max="1" width="21.2857142857143" style="254" customWidth="1"/>
    <col min="2" max="2" width="7" customWidth="1"/>
    <col min="3" max="3" width="7.28571428571429" customWidth="1"/>
    <col min="4" max="4" width="4.28571428571429" customWidth="1"/>
    <col min="6" max="6" width="1.85714285714286" customWidth="1"/>
    <col min="7" max="7" width="30.8571428571429" customWidth="1"/>
    <col min="8" max="8" width="80.5714285714286" style="609" customWidth="1"/>
    <col min="9" max="9" width="24.4285714285714" customWidth="1"/>
    <col min="10" max="10" width="9.14285714285714" hidden="1" customWidth="1"/>
    <col min="11" max="11" width="10.5714285714286" customWidth="1"/>
    <col min="12" max="12" width="21.4285714285714" customWidth="1"/>
    <col min="13" max="13" width="9.14285714285714" hidden="1" customWidth="1"/>
    <col min="15" max="15" width="9.42857142857143" customWidth="1"/>
    <col min="18" max="18" width="13.5714285714286" customWidth="1"/>
  </cols>
  <sheetData>
    <row r="1" ht="108" customHeight="1" spans="1:8">
      <c r="A1" s="610"/>
      <c r="B1" s="611"/>
      <c r="C1" s="611"/>
      <c r="D1" s="611"/>
      <c r="E1" s="611"/>
      <c r="F1" s="611"/>
      <c r="G1" s="611"/>
      <c r="H1" s="642" t="s">
        <v>0</v>
      </c>
    </row>
    <row r="2" ht="15.95" spans="1:8">
      <c r="A2" s="612"/>
      <c r="B2" s="613"/>
      <c r="C2" s="613"/>
      <c r="D2" s="613"/>
      <c r="E2" s="613"/>
      <c r="F2" s="613"/>
      <c r="G2" s="613"/>
      <c r="H2" s="643"/>
    </row>
    <row r="3" ht="26" spans="1:8">
      <c r="A3" s="614" t="s">
        <v>1</v>
      </c>
      <c r="B3" s="615"/>
      <c r="C3" s="615"/>
      <c r="D3" s="615"/>
      <c r="E3" s="615"/>
      <c r="F3" s="615"/>
      <c r="G3" s="615"/>
      <c r="H3" s="644"/>
    </row>
    <row r="4" ht="13.5" customHeight="1" spans="1:8">
      <c r="A4" s="616" t="s">
        <v>2</v>
      </c>
      <c r="B4" s="617"/>
      <c r="C4" s="617"/>
      <c r="D4" s="617"/>
      <c r="E4" s="617"/>
      <c r="F4" s="617"/>
      <c r="G4" s="617"/>
      <c r="H4" s="645"/>
    </row>
    <row r="5" ht="14.25" customHeight="1" spans="1:8">
      <c r="A5" s="612"/>
      <c r="B5" s="613"/>
      <c r="C5" s="613"/>
      <c r="D5" s="613"/>
      <c r="E5" s="613"/>
      <c r="F5" s="613"/>
      <c r="G5" s="613"/>
      <c r="H5" s="643"/>
    </row>
    <row r="6" ht="18" customHeight="1" spans="1:19">
      <c r="A6" s="618" t="s">
        <v>3</v>
      </c>
      <c r="B6" s="619"/>
      <c r="C6" s="619"/>
      <c r="D6" s="619"/>
      <c r="E6" s="619"/>
      <c r="F6" s="619"/>
      <c r="G6" s="619"/>
      <c r="H6" s="646"/>
      <c r="I6" s="661"/>
      <c r="J6" s="661"/>
      <c r="K6" s="661"/>
      <c r="L6" s="661"/>
      <c r="M6" s="661"/>
      <c r="N6" s="661"/>
      <c r="O6" s="661"/>
      <c r="P6" s="661"/>
      <c r="Q6" s="661"/>
      <c r="R6" s="661"/>
      <c r="S6" s="661"/>
    </row>
    <row r="7" spans="1:378">
      <c r="A7" s="620" t="s">
        <v>4</v>
      </c>
      <c r="B7" s="621"/>
      <c r="C7" s="621"/>
      <c r="D7" s="621"/>
      <c r="E7" s="621"/>
      <c r="F7" s="621"/>
      <c r="G7" s="621"/>
      <c r="H7" s="647"/>
      <c r="I7" s="661"/>
      <c r="J7" s="661"/>
      <c r="K7" s="661"/>
      <c r="M7" s="661"/>
      <c r="N7" s="661"/>
      <c r="O7" s="661"/>
      <c r="P7" s="661"/>
      <c r="Q7" s="661"/>
      <c r="R7" s="661"/>
      <c r="S7" s="661"/>
      <c r="NN7" t="s">
        <v>5</v>
      </c>
    </row>
    <row r="8" ht="16" spans="1:378">
      <c r="A8" s="622" t="s">
        <v>6</v>
      </c>
      <c r="B8" s="621"/>
      <c r="C8" s="621"/>
      <c r="D8" s="621"/>
      <c r="E8" s="621"/>
      <c r="F8" s="621"/>
      <c r="G8" s="621"/>
      <c r="H8" s="647"/>
      <c r="I8" s="661"/>
      <c r="J8" s="661"/>
      <c r="K8" s="661"/>
      <c r="M8" s="661"/>
      <c r="N8" s="661"/>
      <c r="O8" s="661"/>
      <c r="P8" s="661"/>
      <c r="Q8" s="661"/>
      <c r="R8" s="661"/>
      <c r="S8" s="661"/>
      <c r="NN8" t="s">
        <v>7</v>
      </c>
    </row>
    <row r="9" ht="12.75" customHeight="1" spans="1:378">
      <c r="A9" s="622" t="s">
        <v>8</v>
      </c>
      <c r="B9" s="623"/>
      <c r="C9" s="623"/>
      <c r="D9" s="623"/>
      <c r="E9" s="623"/>
      <c r="F9" s="623"/>
      <c r="G9" s="623"/>
      <c r="H9" s="647"/>
      <c r="I9" s="661"/>
      <c r="J9" s="661"/>
      <c r="K9" s="661"/>
      <c r="M9" s="661"/>
      <c r="N9" s="661"/>
      <c r="O9" s="661"/>
      <c r="P9" s="661"/>
      <c r="Q9" s="661"/>
      <c r="R9" s="661"/>
      <c r="S9" s="661"/>
      <c r="NN9" t="s">
        <v>9</v>
      </c>
    </row>
    <row r="10" ht="12.75" customHeight="1" spans="1:378">
      <c r="A10" s="624"/>
      <c r="B10" s="625"/>
      <c r="C10" s="625"/>
      <c r="D10" s="625"/>
      <c r="E10" s="625"/>
      <c r="F10" s="625"/>
      <c r="G10" s="625"/>
      <c r="H10" s="648"/>
      <c r="NN10" t="s">
        <v>10</v>
      </c>
    </row>
    <row r="11" s="608" customFormat="1" ht="21" customHeight="1" spans="1:378">
      <c r="A11" s="626" t="s">
        <v>11</v>
      </c>
      <c r="B11" s="627"/>
      <c r="C11" s="627"/>
      <c r="D11" s="627"/>
      <c r="E11" s="627"/>
      <c r="F11" s="627"/>
      <c r="G11" s="627"/>
      <c r="H11" s="649"/>
      <c r="NN11" t="s">
        <v>12</v>
      </c>
    </row>
    <row r="12" s="608" customFormat="1" ht="18" customHeight="1" spans="1:378">
      <c r="A12" s="628" t="s">
        <v>13</v>
      </c>
      <c r="B12" s="629"/>
      <c r="C12" s="629"/>
      <c r="D12" s="629"/>
      <c r="E12" s="629"/>
      <c r="F12" s="629"/>
      <c r="G12" s="629"/>
      <c r="H12" s="650"/>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NN12" t="s">
        <v>14</v>
      </c>
    </row>
    <row r="13" ht="12.75" customHeight="1" spans="1:378">
      <c r="A13" s="624"/>
      <c r="B13" s="625"/>
      <c r="C13" s="625"/>
      <c r="D13" s="625"/>
      <c r="E13" s="625"/>
      <c r="F13" s="625"/>
      <c r="G13" s="625"/>
      <c r="H13" s="648"/>
      <c r="NN13" t="s">
        <v>15</v>
      </c>
    </row>
    <row r="14" ht="16.35" spans="1:378">
      <c r="A14" s="630" t="s">
        <v>16</v>
      </c>
      <c r="B14" s="631"/>
      <c r="C14" s="631"/>
      <c r="D14" s="631"/>
      <c r="E14" s="631"/>
      <c r="F14" s="631"/>
      <c r="G14" s="651"/>
      <c r="H14" s="652" t="s">
        <v>5</v>
      </c>
      <c r="I14" s="96"/>
      <c r="J14" s="96"/>
      <c r="K14" s="96"/>
      <c r="NN14" s="608" t="s">
        <v>17</v>
      </c>
    </row>
    <row r="15" ht="15.95" spans="1:378">
      <c r="A15" s="632"/>
      <c r="B15" s="633"/>
      <c r="C15" s="633"/>
      <c r="D15" s="633"/>
      <c r="E15" s="633"/>
      <c r="F15" s="633"/>
      <c r="G15" s="633"/>
      <c r="H15" s="653"/>
      <c r="I15" s="96"/>
      <c r="J15" s="96"/>
      <c r="K15" s="96"/>
      <c r="NN15" t="s">
        <v>18</v>
      </c>
    </row>
    <row r="16" ht="16.35" spans="1:378">
      <c r="A16" s="630" t="s">
        <v>19</v>
      </c>
      <c r="B16" s="631"/>
      <c r="C16" s="631"/>
      <c r="D16" s="631"/>
      <c r="E16" s="631"/>
      <c r="F16" s="631"/>
      <c r="G16" s="651"/>
      <c r="H16" s="652" t="s">
        <v>20</v>
      </c>
      <c r="NN16" s="608" t="s">
        <v>21</v>
      </c>
    </row>
    <row r="17" ht="15.95" spans="1:11">
      <c r="A17" s="632"/>
      <c r="B17" s="633"/>
      <c r="C17" s="633"/>
      <c r="D17" s="633"/>
      <c r="E17" s="633"/>
      <c r="F17" s="633"/>
      <c r="G17" s="633"/>
      <c r="H17" s="653"/>
      <c r="I17" s="96"/>
      <c r="J17" s="96"/>
      <c r="K17" s="96"/>
    </row>
    <row r="18" ht="16.35" spans="1:11">
      <c r="A18" s="630" t="s">
        <v>22</v>
      </c>
      <c r="B18" s="631"/>
      <c r="C18" s="631"/>
      <c r="D18" s="631"/>
      <c r="E18" s="631"/>
      <c r="F18" s="631"/>
      <c r="G18" s="651"/>
      <c r="H18" s="652" t="s">
        <v>20</v>
      </c>
      <c r="I18" s="96"/>
      <c r="J18" s="96"/>
      <c r="K18" s="96"/>
    </row>
    <row r="19" ht="15.95" spans="1:8">
      <c r="A19" s="632"/>
      <c r="B19" s="633"/>
      <c r="C19" s="633"/>
      <c r="D19" s="633"/>
      <c r="E19" s="633"/>
      <c r="F19" s="633"/>
      <c r="G19" s="633"/>
      <c r="H19" s="653"/>
    </row>
    <row r="20" ht="16.35" spans="1:8">
      <c r="A20" s="630" t="s">
        <v>23</v>
      </c>
      <c r="B20" s="631"/>
      <c r="C20" s="631"/>
      <c r="D20" s="631"/>
      <c r="E20" s="631"/>
      <c r="F20" s="631"/>
      <c r="G20" s="651"/>
      <c r="H20" s="652" t="s">
        <v>20</v>
      </c>
    </row>
    <row r="21" ht="15.95" spans="1:8">
      <c r="A21" s="632"/>
      <c r="B21" s="633"/>
      <c r="C21" s="633"/>
      <c r="D21" s="633"/>
      <c r="E21" s="633"/>
      <c r="F21" s="633"/>
      <c r="G21" s="633"/>
      <c r="H21" s="654"/>
    </row>
    <row r="22" ht="16.35" spans="1:8">
      <c r="A22" s="630" t="s">
        <v>24</v>
      </c>
      <c r="B22" s="631"/>
      <c r="C22" s="631"/>
      <c r="D22" s="631"/>
      <c r="E22" s="631"/>
      <c r="F22" s="631"/>
      <c r="G22" s="651"/>
      <c r="H22" s="652" t="s">
        <v>20</v>
      </c>
    </row>
    <row r="23" ht="15.95" spans="1:8">
      <c r="A23" s="632"/>
      <c r="B23" s="633"/>
      <c r="C23" s="633"/>
      <c r="D23" s="633"/>
      <c r="E23" s="633"/>
      <c r="F23" s="633"/>
      <c r="G23" s="633"/>
      <c r="H23" s="655"/>
    </row>
    <row r="24" ht="16.35" spans="1:8">
      <c r="A24" s="630" t="s">
        <v>25</v>
      </c>
      <c r="B24" s="631"/>
      <c r="C24" s="631"/>
      <c r="D24" s="631"/>
      <c r="E24" s="631"/>
      <c r="F24" s="631"/>
      <c r="G24" s="651"/>
      <c r="H24" s="652" t="s">
        <v>5</v>
      </c>
    </row>
    <row r="25" ht="15.95" spans="1:8">
      <c r="A25" s="632"/>
      <c r="B25" s="633"/>
      <c r="C25" s="633"/>
      <c r="D25" s="633"/>
      <c r="E25" s="633"/>
      <c r="F25" s="633"/>
      <c r="G25" s="633"/>
      <c r="H25" s="653"/>
    </row>
    <row r="26" ht="16.35" spans="1:8">
      <c r="A26" s="630" t="s">
        <v>26</v>
      </c>
      <c r="B26" s="631"/>
      <c r="C26" s="631"/>
      <c r="D26" s="631"/>
      <c r="E26" s="631"/>
      <c r="F26" s="631"/>
      <c r="G26" s="651"/>
      <c r="H26" s="652" t="s">
        <v>20</v>
      </c>
    </row>
    <row r="27" ht="15.95" spans="1:8">
      <c r="A27" s="632"/>
      <c r="B27" s="633"/>
      <c r="C27" s="633"/>
      <c r="D27" s="633"/>
      <c r="E27" s="633"/>
      <c r="F27" s="633"/>
      <c r="G27" s="633"/>
      <c r="H27" s="653"/>
    </row>
    <row r="28" ht="16.35" spans="1:8">
      <c r="A28" s="630" t="s">
        <v>27</v>
      </c>
      <c r="B28" s="631"/>
      <c r="C28" s="631"/>
      <c r="D28" s="631"/>
      <c r="E28" s="631"/>
      <c r="F28" s="631"/>
      <c r="G28" s="651"/>
      <c r="H28" s="652" t="s">
        <v>20</v>
      </c>
    </row>
    <row r="29" ht="15.95" spans="1:8">
      <c r="A29" s="632"/>
      <c r="B29" s="633"/>
      <c r="C29" s="633"/>
      <c r="D29" s="633"/>
      <c r="E29" s="633"/>
      <c r="F29" s="633"/>
      <c r="G29" s="633"/>
      <c r="H29" s="653"/>
    </row>
    <row r="30" ht="16.35" spans="1:8">
      <c r="A30" s="630" t="s">
        <v>28</v>
      </c>
      <c r="B30" s="631"/>
      <c r="C30" s="631"/>
      <c r="D30" s="631"/>
      <c r="E30" s="631"/>
      <c r="F30" s="631"/>
      <c r="G30" s="651"/>
      <c r="H30" s="652" t="s">
        <v>20</v>
      </c>
    </row>
    <row r="31" ht="15.95" spans="1:8">
      <c r="A31" s="634"/>
      <c r="B31" s="633"/>
      <c r="C31" s="633"/>
      <c r="D31" s="633"/>
      <c r="E31" s="633"/>
      <c r="F31" s="633"/>
      <c r="G31" s="633"/>
      <c r="H31" s="653"/>
    </row>
    <row r="32" ht="16.35" spans="1:8">
      <c r="A32" s="630" t="s">
        <v>29</v>
      </c>
      <c r="B32" s="631"/>
      <c r="C32" s="631"/>
      <c r="D32" s="631"/>
      <c r="E32" s="631"/>
      <c r="F32" s="631"/>
      <c r="G32" s="651"/>
      <c r="H32" s="652" t="s">
        <v>5</v>
      </c>
    </row>
    <row r="33" ht="15.95" spans="1:8">
      <c r="A33" s="634"/>
      <c r="B33" s="633"/>
      <c r="C33" s="633"/>
      <c r="D33" s="633"/>
      <c r="E33" s="633"/>
      <c r="F33" s="633"/>
      <c r="G33" s="633"/>
      <c r="H33" s="653"/>
    </row>
    <row r="34" ht="16.35" spans="1:8">
      <c r="A34" s="630" t="s">
        <v>30</v>
      </c>
      <c r="B34" s="631"/>
      <c r="C34" s="631"/>
      <c r="D34" s="631"/>
      <c r="E34" s="631"/>
      <c r="F34" s="631"/>
      <c r="G34" s="651"/>
      <c r="H34" s="652" t="s">
        <v>20</v>
      </c>
    </row>
    <row r="35" ht="15.95" spans="1:8">
      <c r="A35" s="634"/>
      <c r="B35" s="633"/>
      <c r="C35" s="633"/>
      <c r="D35" s="633"/>
      <c r="E35" s="633"/>
      <c r="F35" s="633"/>
      <c r="G35" s="633"/>
      <c r="H35" s="656"/>
    </row>
    <row r="36" ht="17.25" customHeight="1" spans="1:8">
      <c r="A36" s="630" t="s">
        <v>31</v>
      </c>
      <c r="B36" s="631"/>
      <c r="C36" s="631"/>
      <c r="D36" s="631"/>
      <c r="E36" s="631"/>
      <c r="F36" s="631"/>
      <c r="G36" s="651"/>
      <c r="H36" s="652" t="s">
        <v>20</v>
      </c>
    </row>
    <row r="37" ht="15.95" spans="1:8">
      <c r="A37" s="634"/>
      <c r="B37" s="633"/>
      <c r="C37" s="633"/>
      <c r="D37" s="633"/>
      <c r="E37" s="633"/>
      <c r="F37" s="633"/>
      <c r="G37" s="633"/>
      <c r="H37" s="653"/>
    </row>
    <row r="38" ht="17.25" customHeight="1" spans="1:8">
      <c r="A38" s="630" t="s">
        <v>32</v>
      </c>
      <c r="B38" s="631"/>
      <c r="C38" s="631"/>
      <c r="D38" s="631"/>
      <c r="E38" s="631"/>
      <c r="F38" s="631"/>
      <c r="G38" s="651"/>
      <c r="H38" s="652" t="s">
        <v>20</v>
      </c>
    </row>
    <row r="39" ht="15.95" spans="1:8">
      <c r="A39" s="635"/>
      <c r="B39" s="636"/>
      <c r="C39" s="636"/>
      <c r="D39" s="636"/>
      <c r="E39" s="636"/>
      <c r="F39" s="636"/>
      <c r="G39" s="636"/>
      <c r="H39" s="657"/>
    </row>
    <row r="40" ht="17.25" customHeight="1" spans="1:8">
      <c r="A40" s="630" t="s">
        <v>33</v>
      </c>
      <c r="B40" s="631"/>
      <c r="C40" s="631"/>
      <c r="D40" s="631"/>
      <c r="E40" s="631"/>
      <c r="F40" s="631"/>
      <c r="G40" s="651"/>
      <c r="H40" s="652" t="s">
        <v>20</v>
      </c>
    </row>
    <row r="41" ht="15.95" spans="1:8">
      <c r="A41" s="635"/>
      <c r="B41" s="636"/>
      <c r="C41" s="636"/>
      <c r="D41" s="636"/>
      <c r="E41" s="636"/>
      <c r="F41" s="636"/>
      <c r="G41" s="636"/>
      <c r="H41" s="657"/>
    </row>
    <row r="42" ht="16.35" spans="1:8">
      <c r="A42" s="630" t="s">
        <v>34</v>
      </c>
      <c r="B42" s="631"/>
      <c r="C42" s="631"/>
      <c r="D42" s="631"/>
      <c r="E42" s="631"/>
      <c r="F42" s="631"/>
      <c r="G42" s="651"/>
      <c r="H42" s="652" t="s">
        <v>20</v>
      </c>
    </row>
    <row r="43" ht="15.95" spans="1:8">
      <c r="A43" s="637"/>
      <c r="B43" s="636"/>
      <c r="C43" s="636"/>
      <c r="D43" s="636"/>
      <c r="E43" s="636"/>
      <c r="F43" s="636"/>
      <c r="G43" s="636"/>
      <c r="H43" s="657"/>
    </row>
    <row r="44" ht="16.35" spans="1:8">
      <c r="A44" s="630" t="s">
        <v>35</v>
      </c>
      <c r="B44" s="631"/>
      <c r="C44" s="631"/>
      <c r="D44" s="631"/>
      <c r="E44" s="631"/>
      <c r="F44" s="631"/>
      <c r="G44" s="651"/>
      <c r="H44" s="652" t="s">
        <v>20</v>
      </c>
    </row>
    <row r="45" ht="15.95" spans="1:8">
      <c r="A45" s="638"/>
      <c r="B45" s="636"/>
      <c r="C45" s="636"/>
      <c r="D45" s="636"/>
      <c r="E45" s="636"/>
      <c r="F45" s="636"/>
      <c r="G45" s="636"/>
      <c r="H45" s="657"/>
    </row>
    <row r="46" ht="26.1" customHeight="1" spans="1:8">
      <c r="A46" s="639" t="s">
        <v>36</v>
      </c>
      <c r="B46" s="640"/>
      <c r="C46" s="640"/>
      <c r="D46" s="640"/>
      <c r="E46" s="640"/>
      <c r="F46" s="640"/>
      <c r="G46" s="658"/>
      <c r="H46" s="652" t="s">
        <v>20</v>
      </c>
    </row>
    <row r="47" ht="15.95" spans="1:8">
      <c r="A47" s="634"/>
      <c r="B47" s="633"/>
      <c r="C47" s="633"/>
      <c r="D47" s="633"/>
      <c r="E47" s="633"/>
      <c r="F47" s="633"/>
      <c r="G47" s="633"/>
      <c r="H47" s="654"/>
    </row>
    <row r="48" ht="16.35" spans="1:8">
      <c r="A48" s="639" t="s">
        <v>37</v>
      </c>
      <c r="B48" s="640"/>
      <c r="C48" s="640"/>
      <c r="D48" s="640"/>
      <c r="E48" s="640"/>
      <c r="F48" s="640"/>
      <c r="G48" s="658"/>
      <c r="H48" s="652" t="s">
        <v>20</v>
      </c>
    </row>
    <row r="49" ht="15.95" spans="1:8">
      <c r="A49" s="634"/>
      <c r="B49" s="633"/>
      <c r="C49" s="633"/>
      <c r="D49" s="633"/>
      <c r="E49" s="633"/>
      <c r="F49" s="633"/>
      <c r="G49" s="633"/>
      <c r="H49" s="654"/>
    </row>
    <row r="50" ht="16.35" spans="1:8">
      <c r="A50" s="639" t="s">
        <v>38</v>
      </c>
      <c r="B50" s="640"/>
      <c r="C50" s="640"/>
      <c r="D50" s="640"/>
      <c r="E50" s="640"/>
      <c r="F50" s="640"/>
      <c r="G50" s="658"/>
      <c r="H50" s="652" t="s">
        <v>20</v>
      </c>
    </row>
    <row r="51" ht="15.95" spans="1:8">
      <c r="A51" s="634"/>
      <c r="B51" s="633"/>
      <c r="C51" s="633"/>
      <c r="D51" s="633"/>
      <c r="E51" s="633"/>
      <c r="F51" s="633"/>
      <c r="G51" s="633"/>
      <c r="H51" s="654"/>
    </row>
    <row r="52" ht="16.35" spans="1:8">
      <c r="A52" s="639" t="s">
        <v>39</v>
      </c>
      <c r="B52" s="640"/>
      <c r="C52" s="640"/>
      <c r="D52" s="640"/>
      <c r="E52" s="640"/>
      <c r="F52" s="640"/>
      <c r="G52" s="658"/>
      <c r="H52" s="652" t="s">
        <v>20</v>
      </c>
    </row>
    <row r="53" ht="15.95" spans="1:8">
      <c r="A53" s="634"/>
      <c r="B53" s="633"/>
      <c r="C53" s="633"/>
      <c r="D53" s="633"/>
      <c r="E53" s="633"/>
      <c r="F53" s="633"/>
      <c r="G53" s="633"/>
      <c r="H53" s="654"/>
    </row>
    <row r="54" ht="16.35" spans="1:8">
      <c r="A54" s="639" t="s">
        <v>40</v>
      </c>
      <c r="B54" s="640"/>
      <c r="C54" s="640"/>
      <c r="D54" s="640"/>
      <c r="E54" s="640"/>
      <c r="F54" s="640"/>
      <c r="G54" s="658"/>
      <c r="H54" s="652" t="s">
        <v>20</v>
      </c>
    </row>
    <row r="55" ht="15.95" spans="1:8">
      <c r="A55" s="638"/>
      <c r="B55" s="636"/>
      <c r="C55" s="636"/>
      <c r="D55" s="636"/>
      <c r="E55" s="636"/>
      <c r="F55" s="636"/>
      <c r="G55" s="636"/>
      <c r="H55" s="657"/>
    </row>
    <row r="56" ht="16.35" spans="1:8">
      <c r="A56" s="639" t="s">
        <v>41</v>
      </c>
      <c r="B56" s="640"/>
      <c r="C56" s="640"/>
      <c r="D56" s="640"/>
      <c r="E56" s="640"/>
      <c r="F56" s="640"/>
      <c r="G56" s="658"/>
      <c r="H56" s="652" t="s">
        <v>20</v>
      </c>
    </row>
    <row r="57" ht="15.95" spans="1:8">
      <c r="A57" s="635"/>
      <c r="B57" s="636"/>
      <c r="C57" s="636"/>
      <c r="D57" s="636"/>
      <c r="E57" s="636"/>
      <c r="F57" s="636"/>
      <c r="G57" s="636"/>
      <c r="H57" s="657"/>
    </row>
    <row r="58" ht="18" customHeight="1" spans="1:8">
      <c r="A58" s="639" t="s">
        <v>42</v>
      </c>
      <c r="B58" s="640"/>
      <c r="C58" s="640"/>
      <c r="D58" s="640"/>
      <c r="E58" s="640"/>
      <c r="F58" s="640"/>
      <c r="G58" s="658"/>
      <c r="H58" s="652" t="s">
        <v>20</v>
      </c>
    </row>
    <row r="59" ht="15.95" spans="1:8">
      <c r="A59" s="638"/>
      <c r="B59" s="636"/>
      <c r="C59" s="636"/>
      <c r="D59" s="636"/>
      <c r="E59" s="636"/>
      <c r="F59" s="636"/>
      <c r="G59" s="636"/>
      <c r="H59" s="657"/>
    </row>
    <row r="60" ht="16.35" spans="1:8">
      <c r="A60" s="639" t="s">
        <v>43</v>
      </c>
      <c r="B60" s="640"/>
      <c r="C60" s="640"/>
      <c r="D60" s="640"/>
      <c r="E60" s="640"/>
      <c r="F60" s="640"/>
      <c r="G60" s="658"/>
      <c r="H60" s="652" t="s">
        <v>20</v>
      </c>
    </row>
    <row r="61" spans="1:8">
      <c r="A61" s="638"/>
      <c r="B61" s="636"/>
      <c r="C61" s="636"/>
      <c r="D61" s="636"/>
      <c r="E61" s="636"/>
      <c r="F61" s="636"/>
      <c r="G61" s="636"/>
      <c r="H61" s="659"/>
    </row>
    <row r="62" spans="1:8">
      <c r="A62" s="522"/>
      <c r="B62" s="96"/>
      <c r="C62" s="96"/>
      <c r="D62" s="96"/>
      <c r="E62" s="96"/>
      <c r="F62" s="96"/>
      <c r="G62" s="96"/>
      <c r="H62" s="660"/>
    </row>
    <row r="63" ht="13.5" customHeight="1" spans="1:8">
      <c r="A63" s="626" t="s">
        <v>44</v>
      </c>
      <c r="B63" s="641"/>
      <c r="C63" s="641"/>
      <c r="D63" s="641"/>
      <c r="E63" s="641"/>
      <c r="F63" s="641"/>
      <c r="G63" s="641"/>
      <c r="H63" s="660"/>
    </row>
    <row r="64" ht="17.6" spans="1:8">
      <c r="A64" s="628" t="s">
        <v>45</v>
      </c>
      <c r="B64" s="629"/>
      <c r="C64" s="629"/>
      <c r="D64" s="629"/>
      <c r="E64" s="629"/>
      <c r="F64" s="629"/>
      <c r="G64" s="629"/>
      <c r="H64" s="660"/>
    </row>
    <row r="65" spans="1:12">
      <c r="A65" s="662"/>
      <c r="B65" s="663"/>
      <c r="C65" s="663"/>
      <c r="D65" s="663"/>
      <c r="E65" s="663"/>
      <c r="F65" s="663"/>
      <c r="G65" s="663"/>
      <c r="H65" s="653"/>
      <c r="L65" s="608"/>
    </row>
    <row r="66" spans="1:8">
      <c r="A66" s="664" t="s">
        <v>46</v>
      </c>
      <c r="B66" s="665"/>
      <c r="C66" s="665"/>
      <c r="D66" s="665"/>
      <c r="E66" s="665"/>
      <c r="F66" s="665"/>
      <c r="G66" s="665"/>
      <c r="H66" s="696" t="s">
        <v>5</v>
      </c>
    </row>
    <row r="67" ht="14.25" customHeight="1" spans="1:12">
      <c r="A67" s="666" t="s">
        <v>47</v>
      </c>
      <c r="B67" s="667"/>
      <c r="C67" s="667"/>
      <c r="D67" s="667"/>
      <c r="E67" s="667"/>
      <c r="F67" s="667"/>
      <c r="G67" s="667"/>
      <c r="H67" s="696"/>
      <c r="L67" s="608"/>
    </row>
    <row r="68" ht="15.95" spans="1:8">
      <c r="A68" s="634"/>
      <c r="B68" s="633"/>
      <c r="C68" s="633"/>
      <c r="D68" s="633"/>
      <c r="E68" s="633"/>
      <c r="F68" s="633"/>
      <c r="G68" s="633"/>
      <c r="H68" s="697"/>
    </row>
    <row r="69" ht="18" customHeight="1" spans="1:8">
      <c r="A69" s="639" t="s">
        <v>48</v>
      </c>
      <c r="B69" s="640"/>
      <c r="C69" s="640"/>
      <c r="D69" s="640"/>
      <c r="E69" s="640"/>
      <c r="F69" s="640"/>
      <c r="G69" s="658"/>
      <c r="H69" s="652" t="s">
        <v>5</v>
      </c>
    </row>
    <row r="70" ht="17.25" hidden="1" customHeight="1" spans="1:11">
      <c r="A70" s="668" t="s">
        <v>49</v>
      </c>
      <c r="B70" s="669"/>
      <c r="C70" s="669"/>
      <c r="D70" s="669"/>
      <c r="E70" s="669"/>
      <c r="F70" s="669"/>
      <c r="G70" s="669"/>
      <c r="H70" s="698"/>
      <c r="K70" s="92"/>
    </row>
    <row r="71" ht="17.25" hidden="1" customHeight="1" spans="1:12">
      <c r="A71" s="670" t="s">
        <v>50</v>
      </c>
      <c r="B71" s="671"/>
      <c r="C71" s="672" t="s">
        <v>51</v>
      </c>
      <c r="D71" s="671"/>
      <c r="E71" s="671"/>
      <c r="F71" s="671"/>
      <c r="G71" s="671"/>
      <c r="H71" s="699"/>
      <c r="K71" s="92"/>
      <c r="L71" s="712"/>
    </row>
    <row r="72" hidden="1" spans="1:8">
      <c r="A72" s="632"/>
      <c r="B72" s="673"/>
      <c r="C72" s="673"/>
      <c r="D72" s="673"/>
      <c r="E72" s="673"/>
      <c r="F72" s="673"/>
      <c r="G72" s="673"/>
      <c r="H72" s="653"/>
    </row>
    <row r="73" ht="15.95" spans="1:8">
      <c r="A73" s="634"/>
      <c r="B73" s="633"/>
      <c r="C73" s="633"/>
      <c r="D73" s="633"/>
      <c r="E73" s="633"/>
      <c r="F73" s="633"/>
      <c r="G73" s="633"/>
      <c r="H73" s="697"/>
    </row>
    <row r="74" ht="27" customHeight="1" spans="1:12">
      <c r="A74" s="639" t="s">
        <v>52</v>
      </c>
      <c r="B74" s="640"/>
      <c r="C74" s="640"/>
      <c r="D74" s="640"/>
      <c r="E74" s="640"/>
      <c r="F74" s="640"/>
      <c r="G74" s="658"/>
      <c r="H74" s="700" t="s">
        <v>5</v>
      </c>
      <c r="K74" s="92"/>
      <c r="L74" s="712"/>
    </row>
    <row r="75" ht="15.95" spans="1:8">
      <c r="A75" s="634"/>
      <c r="B75" s="633"/>
      <c r="C75" s="633"/>
      <c r="D75" s="633"/>
      <c r="E75" s="633"/>
      <c r="F75" s="633"/>
      <c r="G75" s="633"/>
      <c r="H75" s="697"/>
    </row>
    <row r="76" ht="32" customHeight="1" spans="1:12">
      <c r="A76" s="639" t="s">
        <v>53</v>
      </c>
      <c r="B76" s="640"/>
      <c r="C76" s="640"/>
      <c r="D76" s="640"/>
      <c r="E76" s="640"/>
      <c r="F76" s="640"/>
      <c r="G76" s="658"/>
      <c r="H76" s="700" t="s">
        <v>5</v>
      </c>
      <c r="K76" s="92"/>
      <c r="L76" s="712"/>
    </row>
    <row r="77" spans="1:8">
      <c r="A77" s="674"/>
      <c r="B77" s="675"/>
      <c r="C77" s="675"/>
      <c r="D77" s="675"/>
      <c r="E77" s="675"/>
      <c r="F77" s="675"/>
      <c r="G77" s="675"/>
      <c r="H77" s="697"/>
    </row>
    <row r="78" s="608" customFormat="1" ht="30.75" customHeight="1" spans="1:8">
      <c r="A78" s="626" t="s">
        <v>54</v>
      </c>
      <c r="B78" s="627"/>
      <c r="C78" s="627"/>
      <c r="D78" s="627"/>
      <c r="E78" s="627"/>
      <c r="F78" s="627"/>
      <c r="G78" s="627"/>
      <c r="H78" s="649"/>
    </row>
    <row r="79" s="608" customFormat="1" ht="17.6" spans="1:256">
      <c r="A79" s="628" t="s">
        <v>13</v>
      </c>
      <c r="B79" s="629"/>
      <c r="C79" s="629"/>
      <c r="D79" s="629"/>
      <c r="E79" s="629"/>
      <c r="F79" s="629"/>
      <c r="G79" s="629"/>
      <c r="H79" s="650"/>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row>
    <row r="80" ht="15.95" spans="1:256">
      <c r="A80" s="676"/>
      <c r="B80" s="677"/>
      <c r="C80" s="677"/>
      <c r="D80" s="677"/>
      <c r="E80" s="677"/>
      <c r="F80" s="677"/>
      <c r="G80" s="677"/>
      <c r="H80" s="701"/>
      <c r="I80" s="608"/>
      <c r="J80" s="608"/>
      <c r="K80" s="92"/>
      <c r="L80" s="712"/>
      <c r="M80" s="608"/>
      <c r="N80" s="608"/>
      <c r="O80" s="608"/>
      <c r="P80" s="608"/>
      <c r="Q80" s="608"/>
      <c r="R80" s="608"/>
      <c r="S80" s="608"/>
      <c r="T80" s="608"/>
      <c r="U80" s="608"/>
      <c r="V80" s="608"/>
      <c r="W80" s="608"/>
      <c r="X80" s="608"/>
      <c r="Y80" s="608"/>
      <c r="Z80" s="608"/>
      <c r="AA80" s="608"/>
      <c r="AB80" s="608"/>
      <c r="AC80" s="608"/>
      <c r="AD80" s="608"/>
      <c r="AE80" s="608"/>
      <c r="AF80" s="608"/>
      <c r="AG80" s="608"/>
      <c r="AH80" s="608"/>
      <c r="AI80" s="608"/>
      <c r="AJ80" s="608"/>
      <c r="AK80" s="608"/>
      <c r="AL80" s="608"/>
      <c r="AM80" s="608"/>
      <c r="AN80" s="608"/>
      <c r="AO80" s="608"/>
      <c r="AP80" s="608"/>
      <c r="AQ80" s="608"/>
      <c r="AR80" s="608"/>
      <c r="AS80" s="608"/>
      <c r="AT80" s="608"/>
      <c r="AU80" s="608"/>
      <c r="AV80" s="608"/>
      <c r="AW80" s="608"/>
      <c r="AX80" s="608"/>
      <c r="AY80" s="608"/>
      <c r="AZ80" s="608"/>
      <c r="BA80" s="608"/>
      <c r="BB80" s="608"/>
      <c r="BC80" s="608"/>
      <c r="BD80" s="608"/>
      <c r="BE80" s="608"/>
      <c r="BF80" s="608"/>
      <c r="BG80" s="608"/>
      <c r="BH80" s="608"/>
      <c r="BI80" s="608"/>
      <c r="BJ80" s="608"/>
      <c r="BK80" s="608"/>
      <c r="BL80" s="608"/>
      <c r="BM80" s="608"/>
      <c r="BN80" s="608"/>
      <c r="BO80" s="608"/>
      <c r="BP80" s="608"/>
      <c r="BQ80" s="608"/>
      <c r="BR80" s="608"/>
      <c r="BS80" s="608"/>
      <c r="BT80" s="608"/>
      <c r="BU80" s="608"/>
      <c r="BV80" s="608"/>
      <c r="BW80" s="608"/>
      <c r="BX80" s="608"/>
      <c r="BY80" s="608"/>
      <c r="BZ80" s="608"/>
      <c r="CA80" s="608"/>
      <c r="CB80" s="608"/>
      <c r="CC80" s="608"/>
      <c r="CD80" s="608"/>
      <c r="CE80" s="608"/>
      <c r="CF80" s="608"/>
      <c r="CG80" s="608"/>
      <c r="CH80" s="608"/>
      <c r="CI80" s="608"/>
      <c r="CJ80" s="608"/>
      <c r="CK80" s="608"/>
      <c r="CL80" s="608"/>
      <c r="CM80" s="608"/>
      <c r="CN80" s="608"/>
      <c r="CO80" s="608"/>
      <c r="CP80" s="608"/>
      <c r="CQ80" s="608"/>
      <c r="CR80" s="608"/>
      <c r="CS80" s="608"/>
      <c r="CT80" s="608"/>
      <c r="CU80" s="608"/>
      <c r="CV80" s="608"/>
      <c r="CW80" s="608"/>
      <c r="CX80" s="608"/>
      <c r="CY80" s="608"/>
      <c r="CZ80" s="608"/>
      <c r="DA80" s="608"/>
      <c r="DB80" s="608"/>
      <c r="DC80" s="608"/>
      <c r="DD80" s="608"/>
      <c r="DE80" s="608"/>
      <c r="DF80" s="608"/>
      <c r="DG80" s="608"/>
      <c r="DH80" s="608"/>
      <c r="DI80" s="608"/>
      <c r="DJ80" s="608"/>
      <c r="DK80" s="608"/>
      <c r="DL80" s="608"/>
      <c r="DM80" s="608"/>
      <c r="DN80" s="608"/>
      <c r="DO80" s="608"/>
      <c r="DP80" s="608"/>
      <c r="DQ80" s="608"/>
      <c r="DR80" s="608"/>
      <c r="DS80" s="608"/>
      <c r="DT80" s="608"/>
      <c r="DU80" s="608"/>
      <c r="DV80" s="608"/>
      <c r="DW80" s="608"/>
      <c r="DX80" s="608"/>
      <c r="DY80" s="608"/>
      <c r="DZ80" s="608"/>
      <c r="EA80" s="608"/>
      <c r="EB80" s="608"/>
      <c r="EC80" s="608"/>
      <c r="ED80" s="608"/>
      <c r="EE80" s="608"/>
      <c r="EF80" s="608"/>
      <c r="EG80" s="608"/>
      <c r="EH80" s="608"/>
      <c r="EI80" s="608"/>
      <c r="EJ80" s="608"/>
      <c r="EK80" s="608"/>
      <c r="EL80" s="608"/>
      <c r="EM80" s="608"/>
      <c r="EN80" s="608"/>
      <c r="EO80" s="608"/>
      <c r="EP80" s="608"/>
      <c r="EQ80" s="608"/>
      <c r="ER80" s="608"/>
      <c r="ES80" s="608"/>
      <c r="ET80" s="608"/>
      <c r="EU80" s="608"/>
      <c r="EV80" s="608"/>
      <c r="EW80" s="608"/>
      <c r="EX80" s="608"/>
      <c r="EY80" s="608"/>
      <c r="EZ80" s="608"/>
      <c r="FA80" s="608"/>
      <c r="FB80" s="608"/>
      <c r="FC80" s="608"/>
      <c r="FD80" s="608"/>
      <c r="FE80" s="608"/>
      <c r="FF80" s="608"/>
      <c r="FG80" s="608"/>
      <c r="FH80" s="608"/>
      <c r="FI80" s="608"/>
      <c r="FJ80" s="608"/>
      <c r="FK80" s="608"/>
      <c r="FL80" s="608"/>
      <c r="FM80" s="608"/>
      <c r="FN80" s="608"/>
      <c r="FO80" s="608"/>
      <c r="FP80" s="608"/>
      <c r="FQ80" s="608"/>
      <c r="FR80" s="608"/>
      <c r="FS80" s="608"/>
      <c r="FT80" s="608"/>
      <c r="FU80" s="608"/>
      <c r="FV80" s="608"/>
      <c r="FW80" s="608"/>
      <c r="FX80" s="608"/>
      <c r="FY80" s="608"/>
      <c r="FZ80" s="608"/>
      <c r="GA80" s="608"/>
      <c r="GB80" s="608"/>
      <c r="GC80" s="608"/>
      <c r="GD80" s="608"/>
      <c r="GE80" s="608"/>
      <c r="GF80" s="608"/>
      <c r="GG80" s="608"/>
      <c r="GH80" s="608"/>
      <c r="GI80" s="608"/>
      <c r="GJ80" s="608"/>
      <c r="GK80" s="608"/>
      <c r="GL80" s="608"/>
      <c r="GM80" s="608"/>
      <c r="GN80" s="608"/>
      <c r="GO80" s="608"/>
      <c r="GP80" s="608"/>
      <c r="GQ80" s="608"/>
      <c r="GR80" s="608"/>
      <c r="GS80" s="608"/>
      <c r="GT80" s="608"/>
      <c r="GU80" s="608"/>
      <c r="GV80" s="608"/>
      <c r="GW80" s="608"/>
      <c r="GX80" s="608"/>
      <c r="GY80" s="608"/>
      <c r="GZ80" s="608"/>
      <c r="HA80" s="608"/>
      <c r="HB80" s="608"/>
      <c r="HC80" s="608"/>
      <c r="HD80" s="608"/>
      <c r="HE80" s="608"/>
      <c r="HF80" s="608"/>
      <c r="HG80" s="608"/>
      <c r="HH80" s="608"/>
      <c r="HI80" s="608"/>
      <c r="HJ80" s="608"/>
      <c r="HK80" s="608"/>
      <c r="HL80" s="608"/>
      <c r="HM80" s="608"/>
      <c r="HN80" s="608"/>
      <c r="HO80" s="608"/>
      <c r="HP80" s="608"/>
      <c r="HQ80" s="608"/>
      <c r="HR80" s="608"/>
      <c r="HS80" s="608"/>
      <c r="HT80" s="608"/>
      <c r="HU80" s="608"/>
      <c r="HV80" s="608"/>
      <c r="HW80" s="608"/>
      <c r="HX80" s="608"/>
      <c r="HY80" s="608"/>
      <c r="HZ80" s="608"/>
      <c r="IA80" s="608"/>
      <c r="IB80" s="608"/>
      <c r="IC80" s="608"/>
      <c r="ID80" s="608"/>
      <c r="IE80" s="608"/>
      <c r="IF80" s="608"/>
      <c r="IG80" s="608"/>
      <c r="IH80" s="608"/>
      <c r="II80" s="608"/>
      <c r="IJ80" s="608"/>
      <c r="IK80" s="608"/>
      <c r="IL80" s="608"/>
      <c r="IM80" s="608"/>
      <c r="IN80" s="608"/>
      <c r="IO80" s="608"/>
      <c r="IP80" s="608"/>
      <c r="IQ80" s="608"/>
      <c r="IR80" s="608"/>
      <c r="IS80" s="608"/>
      <c r="IT80" s="608"/>
      <c r="IU80" s="608"/>
      <c r="IV80" s="608"/>
    </row>
    <row r="81" ht="24" customHeight="1" spans="1:8">
      <c r="A81" s="639" t="s">
        <v>55</v>
      </c>
      <c r="B81" s="640"/>
      <c r="C81" s="640"/>
      <c r="D81" s="640"/>
      <c r="E81" s="640"/>
      <c r="F81" s="640"/>
      <c r="G81" s="658"/>
      <c r="H81" s="652" t="s">
        <v>5</v>
      </c>
    </row>
    <row r="82" spans="1:8">
      <c r="A82" s="678"/>
      <c r="B82" s="679"/>
      <c r="C82" s="679"/>
      <c r="D82" s="679"/>
      <c r="E82" s="679"/>
      <c r="F82" s="679"/>
      <c r="G82" s="679"/>
      <c r="H82" s="701"/>
    </row>
    <row r="83" ht="13.5" customHeight="1" spans="1:8">
      <c r="A83" s="668" t="s">
        <v>56</v>
      </c>
      <c r="B83" s="680"/>
      <c r="C83" s="680"/>
      <c r="D83" s="680"/>
      <c r="E83" s="680"/>
      <c r="F83" s="680"/>
      <c r="G83" s="680"/>
      <c r="H83" s="698"/>
    </row>
    <row r="84" ht="14.25" customHeight="1" spans="1:8">
      <c r="A84" s="681" t="s">
        <v>57</v>
      </c>
      <c r="B84" s="669"/>
      <c r="C84" s="669"/>
      <c r="D84" s="669"/>
      <c r="E84" s="669"/>
      <c r="F84" s="669"/>
      <c r="G84" s="669"/>
      <c r="H84" s="652" t="s">
        <v>5</v>
      </c>
    </row>
    <row r="85" ht="15.95" spans="1:8">
      <c r="A85" s="632"/>
      <c r="B85" s="633"/>
      <c r="C85" s="633"/>
      <c r="D85" s="633"/>
      <c r="E85" s="633"/>
      <c r="F85" s="633"/>
      <c r="G85" s="633"/>
      <c r="H85" s="653"/>
    </row>
    <row r="86" ht="16.35" spans="1:8">
      <c r="A86" s="639" t="s">
        <v>58</v>
      </c>
      <c r="B86" s="640"/>
      <c r="C86" s="640"/>
      <c r="D86" s="640"/>
      <c r="E86" s="640"/>
      <c r="F86" s="640"/>
      <c r="G86" s="658"/>
      <c r="H86" s="652" t="s">
        <v>20</v>
      </c>
    </row>
    <row r="87" ht="15.95" spans="1:8">
      <c r="A87" s="632"/>
      <c r="B87" s="633"/>
      <c r="C87" s="633"/>
      <c r="D87" s="633"/>
      <c r="E87" s="633"/>
      <c r="F87" s="633"/>
      <c r="G87" s="633"/>
      <c r="H87" s="653"/>
    </row>
    <row r="88" ht="16.35" spans="1:8">
      <c r="A88" s="639" t="s">
        <v>59</v>
      </c>
      <c r="B88" s="640"/>
      <c r="C88" s="640"/>
      <c r="D88" s="640"/>
      <c r="E88" s="640"/>
      <c r="F88" s="640"/>
      <c r="G88" s="658"/>
      <c r="H88" s="652" t="s">
        <v>20</v>
      </c>
    </row>
    <row r="89" spans="1:8">
      <c r="A89" s="676"/>
      <c r="B89" s="677"/>
      <c r="C89" s="677"/>
      <c r="D89" s="677"/>
      <c r="E89" s="677"/>
      <c r="F89" s="677"/>
      <c r="G89" s="677"/>
      <c r="H89" s="701"/>
    </row>
    <row r="90" ht="27.75" customHeight="1" spans="1:8">
      <c r="A90" s="626" t="s">
        <v>60</v>
      </c>
      <c r="B90" s="627"/>
      <c r="C90" s="627"/>
      <c r="D90" s="627"/>
      <c r="E90" s="627"/>
      <c r="F90" s="627"/>
      <c r="G90" s="627"/>
      <c r="H90" s="649"/>
    </row>
    <row r="91" ht="17.6" spans="1:8">
      <c r="A91" s="682" t="s">
        <v>61</v>
      </c>
      <c r="B91" s="627"/>
      <c r="C91" s="627"/>
      <c r="D91" s="627"/>
      <c r="E91" s="627"/>
      <c r="F91" s="627"/>
      <c r="G91" s="627"/>
      <c r="H91" s="649"/>
    </row>
    <row r="92" ht="17.6" spans="1:8">
      <c r="A92" s="628" t="s">
        <v>45</v>
      </c>
      <c r="B92" s="627"/>
      <c r="C92" s="627"/>
      <c r="D92" s="627"/>
      <c r="E92" s="627"/>
      <c r="F92" s="627"/>
      <c r="G92" s="627"/>
      <c r="H92" s="649"/>
    </row>
    <row r="93" ht="15.95" spans="1:8">
      <c r="A93" s="632"/>
      <c r="B93" s="683"/>
      <c r="C93" s="683"/>
      <c r="D93" s="683"/>
      <c r="E93" s="683"/>
      <c r="F93" s="683"/>
      <c r="G93" s="683"/>
      <c r="H93" s="653"/>
    </row>
    <row r="94" ht="16.35" spans="1:8">
      <c r="A94" s="684" t="s">
        <v>62</v>
      </c>
      <c r="B94" s="685"/>
      <c r="C94" s="685"/>
      <c r="D94" s="685"/>
      <c r="E94" s="685"/>
      <c r="F94" s="685"/>
      <c r="G94" s="702"/>
      <c r="H94" s="652" t="s">
        <v>5</v>
      </c>
    </row>
    <row r="95" ht="15.95" spans="1:8">
      <c r="A95" s="632"/>
      <c r="B95" s="683"/>
      <c r="C95" s="683"/>
      <c r="D95" s="683"/>
      <c r="E95" s="683"/>
      <c r="F95" s="683"/>
      <c r="G95" s="683"/>
      <c r="H95" s="653"/>
    </row>
    <row r="96" ht="16.35" spans="1:8">
      <c r="A96" s="684" t="s">
        <v>63</v>
      </c>
      <c r="B96" s="685"/>
      <c r="C96" s="685"/>
      <c r="D96" s="685"/>
      <c r="E96" s="685"/>
      <c r="F96" s="685"/>
      <c r="G96" s="702"/>
      <c r="H96" s="652" t="s">
        <v>5</v>
      </c>
    </row>
    <row r="97" ht="15.95" spans="1:8">
      <c r="A97" s="634"/>
      <c r="B97" s="683"/>
      <c r="C97" s="683"/>
      <c r="D97" s="683"/>
      <c r="E97" s="683"/>
      <c r="F97" s="683"/>
      <c r="G97" s="683"/>
      <c r="H97" s="701"/>
    </row>
    <row r="98" ht="41.25" customHeight="1" spans="1:8">
      <c r="A98" s="684" t="s">
        <v>64</v>
      </c>
      <c r="B98" s="685"/>
      <c r="C98" s="685"/>
      <c r="D98" s="685"/>
      <c r="E98" s="685"/>
      <c r="F98" s="685"/>
      <c r="G98" s="702"/>
      <c r="H98" s="703" t="s">
        <v>5</v>
      </c>
    </row>
    <row r="99" spans="1:8">
      <c r="A99" s="634"/>
      <c r="B99" s="683"/>
      <c r="C99" s="683"/>
      <c r="D99" s="683"/>
      <c r="E99" s="683"/>
      <c r="F99" s="683"/>
      <c r="G99" s="683"/>
      <c r="H99" s="701"/>
    </row>
    <row r="100" ht="42" customHeight="1" spans="1:8">
      <c r="A100" s="626" t="s">
        <v>65</v>
      </c>
      <c r="B100" s="641"/>
      <c r="C100" s="641"/>
      <c r="D100" s="641"/>
      <c r="E100" s="641"/>
      <c r="F100" s="641"/>
      <c r="G100" s="641"/>
      <c r="H100" s="704"/>
    </row>
    <row r="101" ht="18" customHeight="1" spans="1:8">
      <c r="A101" s="628" t="s">
        <v>66</v>
      </c>
      <c r="B101" s="627"/>
      <c r="C101" s="627"/>
      <c r="D101" s="627"/>
      <c r="E101" s="627"/>
      <c r="F101" s="627"/>
      <c r="G101" s="627"/>
      <c r="H101" s="705"/>
    </row>
    <row r="102" ht="18.35" spans="1:17">
      <c r="A102" s="686"/>
      <c r="B102" s="687"/>
      <c r="C102" s="687"/>
      <c r="D102" s="687"/>
      <c r="E102" s="687"/>
      <c r="F102" s="687"/>
      <c r="G102" s="687"/>
      <c r="H102" s="706"/>
      <c r="I102" s="96"/>
      <c r="J102" s="96"/>
      <c r="K102" s="96"/>
      <c r="L102" s="96"/>
      <c r="M102" s="96"/>
      <c r="N102" s="96"/>
      <c r="O102" s="96"/>
      <c r="P102" s="96"/>
      <c r="Q102" s="96"/>
    </row>
    <row r="103" ht="17.25" customHeight="1" spans="1:17">
      <c r="A103" s="639" t="s">
        <v>67</v>
      </c>
      <c r="B103" s="640"/>
      <c r="C103" s="640"/>
      <c r="D103" s="640"/>
      <c r="E103" s="640"/>
      <c r="F103" s="640"/>
      <c r="G103" s="658"/>
      <c r="H103" s="652" t="s">
        <v>5</v>
      </c>
      <c r="I103" s="96"/>
      <c r="J103" s="96"/>
      <c r="K103" s="96"/>
      <c r="L103" s="96"/>
      <c r="M103" s="96"/>
      <c r="N103" s="96"/>
      <c r="O103" s="96"/>
      <c r="P103" s="96"/>
      <c r="Q103" s="96"/>
    </row>
    <row r="104" ht="18.35" spans="1:17">
      <c r="A104" s="688"/>
      <c r="B104" s="689"/>
      <c r="C104" s="689"/>
      <c r="D104" s="689"/>
      <c r="E104" s="689"/>
      <c r="F104" s="689"/>
      <c r="G104" s="689"/>
      <c r="H104" s="707"/>
      <c r="I104" s="96"/>
      <c r="J104" s="96"/>
      <c r="K104" s="96"/>
      <c r="L104" s="96"/>
      <c r="M104" s="96"/>
      <c r="N104" s="96"/>
      <c r="O104" s="96"/>
      <c r="P104" s="96"/>
      <c r="Q104" s="96"/>
    </row>
    <row r="105" ht="20.25" customHeight="1" spans="1:17">
      <c r="A105" s="639" t="s">
        <v>68</v>
      </c>
      <c r="B105" s="640"/>
      <c r="C105" s="640"/>
      <c r="D105" s="640"/>
      <c r="E105" s="640"/>
      <c r="F105" s="640"/>
      <c r="G105" s="658"/>
      <c r="H105" s="652" t="s">
        <v>20</v>
      </c>
      <c r="I105" s="96"/>
      <c r="J105" s="96"/>
      <c r="K105" s="96"/>
      <c r="L105" s="96"/>
      <c r="M105" s="96"/>
      <c r="N105" s="96"/>
      <c r="O105" s="96"/>
      <c r="P105" s="96"/>
      <c r="Q105" s="96"/>
    </row>
    <row r="106" ht="15.95" spans="1:17">
      <c r="A106" s="690"/>
      <c r="B106" s="691"/>
      <c r="C106" s="691"/>
      <c r="D106" s="691"/>
      <c r="E106" s="691"/>
      <c r="F106" s="691"/>
      <c r="G106" s="691"/>
      <c r="H106" s="653"/>
      <c r="I106" s="96"/>
      <c r="J106" s="96"/>
      <c r="K106" s="96"/>
      <c r="L106" s="96"/>
      <c r="M106" s="96"/>
      <c r="N106" s="96"/>
      <c r="O106" s="96"/>
      <c r="P106" s="96"/>
      <c r="Q106" s="96"/>
    </row>
    <row r="107" ht="19.5" customHeight="1" spans="1:17">
      <c r="A107" s="639" t="s">
        <v>69</v>
      </c>
      <c r="B107" s="640"/>
      <c r="C107" s="640"/>
      <c r="D107" s="640"/>
      <c r="E107" s="640"/>
      <c r="F107" s="640"/>
      <c r="G107" s="658"/>
      <c r="H107" s="652" t="s">
        <v>20</v>
      </c>
      <c r="I107" s="96"/>
      <c r="J107" s="96"/>
      <c r="K107" s="96"/>
      <c r="L107" s="96"/>
      <c r="M107" s="96"/>
      <c r="N107" s="96"/>
      <c r="O107" s="96"/>
      <c r="P107" s="96"/>
      <c r="Q107" s="96"/>
    </row>
    <row r="108" ht="16.35" spans="1:17">
      <c r="A108" s="690"/>
      <c r="B108" s="691"/>
      <c r="C108" s="691"/>
      <c r="D108" s="691"/>
      <c r="E108" s="691"/>
      <c r="F108" s="691"/>
      <c r="G108" s="691"/>
      <c r="H108" s="653"/>
      <c r="I108" s="713"/>
      <c r="J108" s="714"/>
      <c r="K108" s="715"/>
      <c r="L108" s="716"/>
      <c r="M108" s="717"/>
      <c r="N108" s="96"/>
      <c r="O108" s="96"/>
      <c r="P108" s="96"/>
      <c r="Q108" s="96"/>
    </row>
    <row r="109" ht="16.35" spans="1:17">
      <c r="A109" s="639" t="s">
        <v>70</v>
      </c>
      <c r="B109" s="640"/>
      <c r="C109" s="640"/>
      <c r="D109" s="640"/>
      <c r="E109" s="640"/>
      <c r="F109" s="640"/>
      <c r="G109" s="658"/>
      <c r="H109" s="652" t="s">
        <v>20</v>
      </c>
      <c r="I109" s="713"/>
      <c r="J109" s="714"/>
      <c r="K109" s="715"/>
      <c r="L109" s="716"/>
      <c r="M109" s="717"/>
      <c r="N109" s="96"/>
      <c r="O109" s="96"/>
      <c r="P109" s="96"/>
      <c r="Q109" s="96"/>
    </row>
    <row r="110" ht="16.35" spans="1:17">
      <c r="A110" s="690"/>
      <c r="B110" s="691"/>
      <c r="C110" s="691"/>
      <c r="D110" s="691"/>
      <c r="E110" s="691"/>
      <c r="F110" s="691"/>
      <c r="G110" s="691"/>
      <c r="H110" s="653"/>
      <c r="I110" s="713"/>
      <c r="J110" s="714"/>
      <c r="K110" s="715"/>
      <c r="L110" s="716"/>
      <c r="M110" s="717"/>
      <c r="N110" s="96"/>
      <c r="O110" s="96"/>
      <c r="P110" s="96"/>
      <c r="Q110" s="96"/>
    </row>
    <row r="111" ht="14.25" customHeight="1" spans="1:17">
      <c r="A111" s="639" t="s">
        <v>71</v>
      </c>
      <c r="B111" s="640"/>
      <c r="C111" s="640"/>
      <c r="D111" s="640"/>
      <c r="E111" s="640"/>
      <c r="F111" s="640"/>
      <c r="G111" s="658"/>
      <c r="H111" s="652" t="s">
        <v>20</v>
      </c>
      <c r="I111" s="713"/>
      <c r="J111" s="714"/>
      <c r="K111" s="715"/>
      <c r="L111" s="716"/>
      <c r="M111" s="717"/>
      <c r="N111" s="96"/>
      <c r="O111" s="96"/>
      <c r="P111" s="96"/>
      <c r="Q111" s="96"/>
    </row>
    <row r="112" ht="16.35" spans="1:17">
      <c r="A112" s="690"/>
      <c r="B112" s="691"/>
      <c r="C112" s="691"/>
      <c r="D112" s="691"/>
      <c r="E112" s="691"/>
      <c r="F112" s="691"/>
      <c r="G112" s="691"/>
      <c r="H112" s="653"/>
      <c r="I112" s="713"/>
      <c r="J112" s="714"/>
      <c r="K112" s="715"/>
      <c r="L112" s="716"/>
      <c r="M112" s="717"/>
      <c r="N112" s="96"/>
      <c r="O112" s="96"/>
      <c r="P112" s="96"/>
      <c r="Q112" s="96"/>
    </row>
    <row r="113" ht="16.35" spans="1:17">
      <c r="A113" s="639" t="s">
        <v>72</v>
      </c>
      <c r="B113" s="640"/>
      <c r="C113" s="640"/>
      <c r="D113" s="640"/>
      <c r="E113" s="640"/>
      <c r="F113" s="640"/>
      <c r="G113" s="658"/>
      <c r="H113" s="652" t="s">
        <v>20</v>
      </c>
      <c r="I113" s="713"/>
      <c r="J113" s="714"/>
      <c r="K113" s="715"/>
      <c r="L113" s="716"/>
      <c r="M113" s="717"/>
      <c r="N113" s="96"/>
      <c r="O113" s="96"/>
      <c r="P113" s="96"/>
      <c r="Q113" s="96"/>
    </row>
    <row r="114" ht="15.6" spans="1:17">
      <c r="A114" s="692"/>
      <c r="B114" s="693"/>
      <c r="C114" s="693"/>
      <c r="D114" s="693"/>
      <c r="E114" s="693"/>
      <c r="F114" s="693"/>
      <c r="G114" s="693"/>
      <c r="H114" s="708"/>
      <c r="I114" s="713"/>
      <c r="J114" s="714"/>
      <c r="K114" s="715"/>
      <c r="L114" s="716"/>
      <c r="M114" s="717"/>
      <c r="N114" s="96"/>
      <c r="O114" s="96"/>
      <c r="P114" s="96"/>
      <c r="Q114" s="96"/>
    </row>
    <row r="115" ht="16.35" spans="1:17">
      <c r="A115" s="639" t="s">
        <v>73</v>
      </c>
      <c r="B115" s="640"/>
      <c r="C115" s="640"/>
      <c r="D115" s="640"/>
      <c r="E115" s="640"/>
      <c r="F115" s="640"/>
      <c r="G115" s="658"/>
      <c r="H115" s="660"/>
      <c r="I115" s="713"/>
      <c r="J115" s="714"/>
      <c r="K115" s="715"/>
      <c r="L115" s="716"/>
      <c r="M115" s="717"/>
      <c r="N115" s="96"/>
      <c r="O115" s="96"/>
      <c r="P115" s="96"/>
      <c r="Q115" s="96"/>
    </row>
    <row r="116" ht="16.35" spans="1:17">
      <c r="A116" s="694" t="s">
        <v>74</v>
      </c>
      <c r="B116" s="695"/>
      <c r="C116" s="695"/>
      <c r="D116" s="695"/>
      <c r="E116" s="695"/>
      <c r="F116" s="695"/>
      <c r="G116" s="709"/>
      <c r="H116" s="652" t="s">
        <v>20</v>
      </c>
      <c r="I116" s="713"/>
      <c r="J116" s="714"/>
      <c r="K116" s="715"/>
      <c r="L116" s="716"/>
      <c r="M116" s="717"/>
      <c r="N116" s="96"/>
      <c r="O116" s="96"/>
      <c r="P116" s="96"/>
      <c r="Q116" s="96"/>
    </row>
    <row r="117" ht="16.35" spans="1:17">
      <c r="A117" s="690"/>
      <c r="B117" s="691"/>
      <c r="C117" s="691"/>
      <c r="D117" s="691"/>
      <c r="E117" s="691"/>
      <c r="F117" s="691"/>
      <c r="G117" s="691"/>
      <c r="H117" s="653"/>
      <c r="I117" s="713"/>
      <c r="J117" s="714"/>
      <c r="K117" s="715"/>
      <c r="L117" s="716"/>
      <c r="M117" s="717"/>
      <c r="N117" s="96"/>
      <c r="O117" s="96"/>
      <c r="P117" s="96"/>
      <c r="Q117" s="96"/>
    </row>
    <row r="118" ht="18" customHeight="1" spans="1:17">
      <c r="A118" s="639" t="s">
        <v>75</v>
      </c>
      <c r="B118" s="640"/>
      <c r="C118" s="640"/>
      <c r="D118" s="640"/>
      <c r="E118" s="640"/>
      <c r="F118" s="640"/>
      <c r="G118" s="658"/>
      <c r="H118" s="652" t="s">
        <v>20</v>
      </c>
      <c r="I118" s="713"/>
      <c r="J118" s="714"/>
      <c r="K118" s="715"/>
      <c r="L118" s="716"/>
      <c r="M118" s="717"/>
      <c r="N118" s="96"/>
      <c r="O118" s="96"/>
      <c r="P118" s="96"/>
      <c r="Q118" s="96"/>
    </row>
    <row r="119" ht="16.35" spans="1:17">
      <c r="A119" s="690"/>
      <c r="B119" s="691"/>
      <c r="C119" s="691"/>
      <c r="D119" s="691"/>
      <c r="E119" s="691"/>
      <c r="F119" s="691"/>
      <c r="G119" s="691"/>
      <c r="H119" s="653"/>
      <c r="I119" s="713"/>
      <c r="J119" s="714"/>
      <c r="K119" s="715"/>
      <c r="L119" s="716"/>
      <c r="M119" s="717"/>
      <c r="N119" s="96"/>
      <c r="O119" s="96"/>
      <c r="P119" s="96"/>
      <c r="Q119" s="96"/>
    </row>
    <row r="120" ht="17.25" customHeight="1" spans="1:17">
      <c r="A120" s="639" t="s">
        <v>76</v>
      </c>
      <c r="B120" s="640"/>
      <c r="C120" s="640"/>
      <c r="D120" s="640"/>
      <c r="E120" s="640"/>
      <c r="F120" s="640"/>
      <c r="G120" s="658"/>
      <c r="H120" s="652" t="s">
        <v>20</v>
      </c>
      <c r="I120" s="713"/>
      <c r="J120" s="714"/>
      <c r="K120" s="715"/>
      <c r="L120" s="716"/>
      <c r="M120" s="717"/>
      <c r="N120" s="96"/>
      <c r="O120" s="96"/>
      <c r="P120" s="96"/>
      <c r="Q120" s="96"/>
    </row>
    <row r="121" ht="10.5" customHeight="1" spans="1:8">
      <c r="A121" s="674"/>
      <c r="B121" s="675"/>
      <c r="C121" s="675"/>
      <c r="D121" s="675"/>
      <c r="E121" s="675"/>
      <c r="F121" s="675"/>
      <c r="G121" s="675"/>
      <c r="H121" s="710"/>
    </row>
    <row r="122" s="608" customFormat="1" ht="40.5" customHeight="1" spans="1:8">
      <c r="A122" s="626" t="s">
        <v>77</v>
      </c>
      <c r="B122" s="627"/>
      <c r="C122" s="627"/>
      <c r="D122" s="627"/>
      <c r="E122" s="627"/>
      <c r="F122" s="627"/>
      <c r="G122" s="627"/>
      <c r="H122" s="649"/>
    </row>
    <row r="123" s="608" customFormat="1" ht="19.5" customHeight="1" spans="1:256">
      <c r="A123" s="628" t="s">
        <v>13</v>
      </c>
      <c r="B123" s="629"/>
      <c r="C123" s="629"/>
      <c r="D123" s="629"/>
      <c r="E123" s="629"/>
      <c r="F123" s="629"/>
      <c r="G123" s="629"/>
      <c r="H123" s="650"/>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row>
    <row r="124" ht="12.75" customHeight="1" spans="1:8">
      <c r="A124" s="624"/>
      <c r="B124" s="625"/>
      <c r="C124" s="625"/>
      <c r="D124" s="625"/>
      <c r="E124" s="625"/>
      <c r="F124" s="625"/>
      <c r="G124" s="625"/>
      <c r="H124" s="648"/>
    </row>
    <row r="125" ht="16.35" spans="1:8">
      <c r="A125" s="639" t="s">
        <v>78</v>
      </c>
      <c r="B125" s="640"/>
      <c r="C125" s="640"/>
      <c r="D125" s="640"/>
      <c r="E125" s="640"/>
      <c r="F125" s="640"/>
      <c r="G125" s="658"/>
      <c r="H125" s="652" t="s">
        <v>79</v>
      </c>
    </row>
    <row r="126" ht="15.95" spans="1:8">
      <c r="A126" s="632"/>
      <c r="B126" s="633"/>
      <c r="C126" s="633"/>
      <c r="D126" s="633"/>
      <c r="E126" s="633"/>
      <c r="F126" s="633"/>
      <c r="G126" s="633"/>
      <c r="H126" s="648"/>
    </row>
    <row r="127" ht="27" customHeight="1" spans="1:8">
      <c r="A127" s="639" t="s">
        <v>80</v>
      </c>
      <c r="B127" s="640"/>
      <c r="C127" s="640"/>
      <c r="D127" s="640"/>
      <c r="E127" s="640"/>
      <c r="F127" s="640"/>
      <c r="G127" s="658"/>
      <c r="H127" s="711" t="s">
        <v>20</v>
      </c>
    </row>
    <row r="128" ht="15.95" spans="1:8">
      <c r="A128" s="632"/>
      <c r="B128" s="633"/>
      <c r="C128" s="633"/>
      <c r="D128" s="633"/>
      <c r="E128" s="633"/>
      <c r="F128" s="633"/>
      <c r="G128" s="633"/>
      <c r="H128" s="648"/>
    </row>
    <row r="129" ht="16.35" spans="1:8">
      <c r="A129" s="639" t="s">
        <v>81</v>
      </c>
      <c r="B129" s="640"/>
      <c r="C129" s="640"/>
      <c r="D129" s="640"/>
      <c r="E129" s="640"/>
      <c r="F129" s="640"/>
      <c r="G129" s="658"/>
      <c r="H129" s="652" t="s">
        <v>20</v>
      </c>
    </row>
    <row r="130" spans="1:8">
      <c r="A130" s="718"/>
      <c r="B130" s="719"/>
      <c r="C130" s="719"/>
      <c r="D130" s="719"/>
      <c r="E130" s="719"/>
      <c r="F130" s="719"/>
      <c r="G130" s="719"/>
      <c r="H130" s="653"/>
    </row>
    <row r="131" ht="15.6" spans="1:8">
      <c r="A131" s="522"/>
      <c r="B131" s="96"/>
      <c r="C131" s="96"/>
      <c r="D131" s="96"/>
      <c r="E131" s="96"/>
      <c r="F131" s="735"/>
      <c r="G131" s="96"/>
      <c r="H131" s="696"/>
    </row>
    <row r="132" spans="1:8">
      <c r="A132" s="720"/>
      <c r="B132" s="721"/>
      <c r="C132" s="721"/>
      <c r="D132" s="721"/>
      <c r="E132" s="721"/>
      <c r="F132" s="721"/>
      <c r="G132" s="721"/>
      <c r="H132" s="701"/>
    </row>
    <row r="133" ht="12.75" customHeight="1" spans="1:8">
      <c r="A133" s="722" t="s">
        <v>82</v>
      </c>
      <c r="B133" s="723"/>
      <c r="C133" s="723"/>
      <c r="D133" s="723"/>
      <c r="E133" s="96"/>
      <c r="F133" s="96"/>
      <c r="G133" s="96"/>
      <c r="H133" s="660"/>
    </row>
    <row r="134" ht="16.35" spans="1:8">
      <c r="A134" s="639" t="s">
        <v>83</v>
      </c>
      <c r="B134" s="640"/>
      <c r="C134" s="640"/>
      <c r="D134" s="640"/>
      <c r="E134" s="640"/>
      <c r="F134" s="640"/>
      <c r="G134" s="658" t="s">
        <v>84</v>
      </c>
      <c r="H134" s="652" t="s">
        <v>5</v>
      </c>
    </row>
    <row r="135" ht="15.6" spans="1:8">
      <c r="A135" s="622"/>
      <c r="B135" s="723"/>
      <c r="C135" s="723"/>
      <c r="D135" s="723"/>
      <c r="E135" s="96"/>
      <c r="F135" s="735"/>
      <c r="G135" s="96"/>
      <c r="H135" s="696"/>
    </row>
    <row r="136" ht="68.25" customHeight="1" spans="1:8">
      <c r="A136" s="724" t="s">
        <v>85</v>
      </c>
      <c r="B136" s="725"/>
      <c r="C136" s="725"/>
      <c r="D136" s="725"/>
      <c r="E136" s="725"/>
      <c r="F136" s="725"/>
      <c r="G136" s="725"/>
      <c r="H136" s="736"/>
    </row>
    <row r="137" ht="24" customHeight="1" spans="1:8">
      <c r="A137" s="726" t="s">
        <v>86</v>
      </c>
      <c r="B137" s="727"/>
      <c r="C137" s="727"/>
      <c r="D137" s="727"/>
      <c r="E137" s="727"/>
      <c r="F137" s="727"/>
      <c r="G137" s="727"/>
      <c r="H137" s="737"/>
    </row>
    <row r="138" ht="12.75" customHeight="1" spans="1:8">
      <c r="A138" s="724" t="s">
        <v>87</v>
      </c>
      <c r="B138" s="725"/>
      <c r="C138" s="725"/>
      <c r="D138" s="725"/>
      <c r="E138" s="725"/>
      <c r="F138" s="725"/>
      <c r="G138" s="725"/>
      <c r="H138" s="736"/>
    </row>
    <row r="139" ht="67.5" customHeight="1" spans="1:8">
      <c r="A139" s="724" t="s">
        <v>88</v>
      </c>
      <c r="B139" s="725"/>
      <c r="C139" s="725"/>
      <c r="D139" s="725"/>
      <c r="E139" s="725"/>
      <c r="F139" s="725"/>
      <c r="G139" s="725"/>
      <c r="H139" s="736"/>
    </row>
    <row r="140" ht="13.5" customHeight="1" spans="1:8">
      <c r="A140" s="728" t="s">
        <v>89</v>
      </c>
      <c r="B140" s="729"/>
      <c r="C140" s="729"/>
      <c r="D140" s="729"/>
      <c r="E140" s="729"/>
      <c r="F140" s="729"/>
      <c r="G140" s="729"/>
      <c r="H140" s="738"/>
    </row>
    <row r="141" spans="1:8">
      <c r="A141" s="676"/>
      <c r="B141" s="677"/>
      <c r="C141" s="677"/>
      <c r="D141" s="677"/>
      <c r="E141" s="677"/>
      <c r="F141" s="677"/>
      <c r="G141" s="677"/>
      <c r="H141" s="656"/>
    </row>
    <row r="142" ht="15.6" spans="1:8">
      <c r="A142" s="522"/>
      <c r="B142" s="96"/>
      <c r="C142" s="96"/>
      <c r="D142" s="96"/>
      <c r="E142" s="96"/>
      <c r="F142" s="735"/>
      <c r="G142" s="96"/>
      <c r="H142" s="696"/>
    </row>
    <row r="143" ht="17.6" spans="1:8">
      <c r="A143" s="626" t="s">
        <v>90</v>
      </c>
      <c r="B143" s="96"/>
      <c r="C143" s="96"/>
      <c r="D143" s="96"/>
      <c r="E143" s="96"/>
      <c r="F143" s="735"/>
      <c r="G143" s="96"/>
      <c r="H143" s="696"/>
    </row>
    <row r="144" ht="15.6" spans="1:8">
      <c r="A144" s="522"/>
      <c r="B144" s="96"/>
      <c r="C144" s="96"/>
      <c r="D144" s="96"/>
      <c r="E144" s="96"/>
      <c r="F144" s="735"/>
      <c r="G144" s="96"/>
      <c r="H144" s="696"/>
    </row>
    <row r="145" ht="15.95" spans="1:8">
      <c r="A145" s="720"/>
      <c r="B145" s="721"/>
      <c r="C145" s="721"/>
      <c r="D145" s="721"/>
      <c r="E145" s="721"/>
      <c r="F145" s="721"/>
      <c r="G145" s="721"/>
      <c r="H145" s="701"/>
    </row>
    <row r="146" ht="14.25" customHeight="1" spans="1:8">
      <c r="A146" s="664" t="s">
        <v>91</v>
      </c>
      <c r="B146" s="665"/>
      <c r="C146" s="665"/>
      <c r="D146" s="665"/>
      <c r="E146" s="739"/>
      <c r="F146" s="740" t="s">
        <v>92</v>
      </c>
      <c r="G146" s="739"/>
      <c r="H146" s="652" t="s">
        <v>5</v>
      </c>
    </row>
    <row r="147" ht="24.75" customHeight="1" spans="1:8">
      <c r="A147" s="694"/>
      <c r="B147" s="695"/>
      <c r="C147" s="695"/>
      <c r="D147" s="695"/>
      <c r="E147" s="741"/>
      <c r="F147" s="741"/>
      <c r="G147" s="741"/>
      <c r="H147" s="656"/>
    </row>
    <row r="148" ht="15.95" spans="1:8">
      <c r="A148" s="674"/>
      <c r="B148" s="675"/>
      <c r="C148" s="675"/>
      <c r="D148" s="675"/>
      <c r="E148" s="675"/>
      <c r="F148" s="675"/>
      <c r="G148" s="675"/>
      <c r="H148" s="656"/>
    </row>
    <row r="149" ht="16.35" spans="1:8">
      <c r="A149" s="664" t="s">
        <v>93</v>
      </c>
      <c r="B149" s="665"/>
      <c r="C149" s="665"/>
      <c r="D149" s="665"/>
      <c r="E149" s="739"/>
      <c r="F149" s="740" t="s">
        <v>92</v>
      </c>
      <c r="G149" s="739"/>
      <c r="H149" s="652" t="s">
        <v>5</v>
      </c>
    </row>
    <row r="150" ht="60" customHeight="1" spans="1:8">
      <c r="A150" s="694"/>
      <c r="B150" s="695"/>
      <c r="C150" s="695"/>
      <c r="D150" s="695"/>
      <c r="E150" s="741"/>
      <c r="F150" s="741"/>
      <c r="G150" s="741"/>
      <c r="H150" s="656"/>
    </row>
    <row r="151" spans="1:8">
      <c r="A151" s="674"/>
      <c r="B151" s="675"/>
      <c r="C151" s="675"/>
      <c r="D151" s="675"/>
      <c r="E151" s="675"/>
      <c r="F151" s="675"/>
      <c r="G151" s="675"/>
      <c r="H151" s="656"/>
    </row>
    <row r="152" ht="15.6" spans="1:8">
      <c r="A152" s="522"/>
      <c r="B152" s="96"/>
      <c r="C152" s="96"/>
      <c r="D152" s="96"/>
      <c r="E152" s="96"/>
      <c r="F152" s="735"/>
      <c r="G152" s="96"/>
      <c r="H152" s="696"/>
    </row>
    <row r="153" ht="17.6" spans="1:8">
      <c r="A153" s="626" t="s">
        <v>94</v>
      </c>
      <c r="B153" s="96"/>
      <c r="C153" s="96"/>
      <c r="D153" s="96"/>
      <c r="E153" s="96"/>
      <c r="F153" s="735"/>
      <c r="G153" s="96"/>
      <c r="H153" s="696"/>
    </row>
    <row r="154" ht="15.6" spans="1:8">
      <c r="A154" s="522"/>
      <c r="B154" s="96"/>
      <c r="C154" s="96"/>
      <c r="D154" s="96"/>
      <c r="E154" s="96"/>
      <c r="F154" s="735"/>
      <c r="G154" s="96"/>
      <c r="H154" s="696"/>
    </row>
    <row r="155" spans="1:8">
      <c r="A155" s="720"/>
      <c r="B155" s="721"/>
      <c r="C155" s="721"/>
      <c r="D155" s="721"/>
      <c r="E155" s="721"/>
      <c r="F155" s="721"/>
      <c r="G155" s="721"/>
      <c r="H155" s="701"/>
    </row>
    <row r="156" ht="40.5" customHeight="1" spans="1:8">
      <c r="A156" s="730" t="s">
        <v>95</v>
      </c>
      <c r="B156" s="731"/>
      <c r="C156" s="731"/>
      <c r="D156" s="731"/>
      <c r="E156" s="731"/>
      <c r="F156" s="731"/>
      <c r="G156" s="731"/>
      <c r="H156" s="742"/>
    </row>
    <row r="157" ht="16.35" spans="1:8">
      <c r="A157" s="522"/>
      <c r="B157" s="723"/>
      <c r="C157" s="723"/>
      <c r="D157" s="723"/>
      <c r="E157" s="96"/>
      <c r="F157" s="735" t="s">
        <v>92</v>
      </c>
      <c r="G157" s="96"/>
      <c r="H157" s="652" t="s">
        <v>5</v>
      </c>
    </row>
    <row r="158" ht="6" customHeight="1" spans="1:8">
      <c r="A158" s="522"/>
      <c r="B158" s="723"/>
      <c r="C158" s="723"/>
      <c r="D158" s="723"/>
      <c r="E158" s="96"/>
      <c r="F158" s="735"/>
      <c r="G158" s="96"/>
      <c r="H158" s="696"/>
    </row>
    <row r="159" ht="25.5" customHeight="1" spans="1:8">
      <c r="A159" s="732" t="s">
        <v>96</v>
      </c>
      <c r="B159" s="210"/>
      <c r="C159" s="210"/>
      <c r="D159" s="210"/>
      <c r="E159" s="210"/>
      <c r="F159" s="210"/>
      <c r="G159" s="210"/>
      <c r="H159" s="743"/>
    </row>
    <row r="160" ht="15.6" spans="1:8">
      <c r="A160" s="733"/>
      <c r="B160" s="734"/>
      <c r="C160" s="734"/>
      <c r="D160" s="734"/>
      <c r="F160" s="744"/>
      <c r="H160" s="745"/>
    </row>
    <row r="161" ht="27.75" customHeight="1"/>
  </sheetData>
  <sheetProtection sort="0"/>
  <protectedRanges>
    <protectedRange sqref="H105 H107 H109 H120 H116 H118" name="区域5"/>
    <protectedRange sqref="H13150 H149 H131 H52 H71 H14 H69 H20 H22 H24:H26 H28 H84 H86 H50 H88 H74:H77 H66 H44 H146 H152:H154 H56 H81 H54 H38 H42 H46 H111 H142:H144 H18 H16 H34 H48 H30 H32 H36 H40 H58:H61" name="区域4"/>
    <protectedRange sqref="H134:H135 H157:H160" name="区域4_1"/>
  </protectedRanges>
  <mergeCells count="61">
    <mergeCell ref="A14:G14"/>
    <mergeCell ref="A16:G16"/>
    <mergeCell ref="A18:G18"/>
    <mergeCell ref="A20:G20"/>
    <mergeCell ref="A22:G22"/>
    <mergeCell ref="A24:G24"/>
    <mergeCell ref="A26:G26"/>
    <mergeCell ref="A28:G28"/>
    <mergeCell ref="A30:G30"/>
    <mergeCell ref="A32:G32"/>
    <mergeCell ref="A34:G34"/>
    <mergeCell ref="A36:G36"/>
    <mergeCell ref="A38:G38"/>
    <mergeCell ref="A40:G40"/>
    <mergeCell ref="A42:G42"/>
    <mergeCell ref="A44:G44"/>
    <mergeCell ref="A46:G46"/>
    <mergeCell ref="A48:G48"/>
    <mergeCell ref="A50:G50"/>
    <mergeCell ref="A52:G52"/>
    <mergeCell ref="A54:G54"/>
    <mergeCell ref="A56:G56"/>
    <mergeCell ref="A58:G58"/>
    <mergeCell ref="A60:G60"/>
    <mergeCell ref="A66:G66"/>
    <mergeCell ref="A67:G67"/>
    <mergeCell ref="A69:G69"/>
    <mergeCell ref="A74:G74"/>
    <mergeCell ref="A76:G76"/>
    <mergeCell ref="A81:G81"/>
    <mergeCell ref="A83:G83"/>
    <mergeCell ref="A84:G84"/>
    <mergeCell ref="A86:G86"/>
    <mergeCell ref="A88:G88"/>
    <mergeCell ref="A94:G94"/>
    <mergeCell ref="A96:G96"/>
    <mergeCell ref="A98:G98"/>
    <mergeCell ref="A103:G103"/>
    <mergeCell ref="A105:G105"/>
    <mergeCell ref="A107:G107"/>
    <mergeCell ref="A109:G109"/>
    <mergeCell ref="A111:G111"/>
    <mergeCell ref="A113:G113"/>
    <mergeCell ref="A115:G115"/>
    <mergeCell ref="A116:G116"/>
    <mergeCell ref="A118:G118"/>
    <mergeCell ref="A120:G120"/>
    <mergeCell ref="A125:G125"/>
    <mergeCell ref="A127:G127"/>
    <mergeCell ref="A129:G129"/>
    <mergeCell ref="A134:G134"/>
    <mergeCell ref="A136:H136"/>
    <mergeCell ref="A137:H137"/>
    <mergeCell ref="A138:H138"/>
    <mergeCell ref="A139:H139"/>
    <mergeCell ref="A140:H140"/>
    <mergeCell ref="A156:H156"/>
    <mergeCell ref="A159:H159"/>
    <mergeCell ref="H66:H67"/>
    <mergeCell ref="A149:D150"/>
    <mergeCell ref="A146:D147"/>
  </mergeCells>
  <dataValidations count="14">
    <dataValidation type="list" allowBlank="1" showInputMessage="1" showErrorMessage="1" sqref="H14">
      <formula1>Title</formula1>
    </dataValidation>
    <dataValidation type="list" allowBlank="1" showInputMessage="1" showErrorMessage="1" sqref="H24">
      <formula1>MaleFemale</formula1>
    </dataValidation>
    <dataValidation type="list" allowBlank="1" showInputMessage="1" showErrorMessage="1" sqref="H32">
      <formula1>MARITALSTATUS</formula1>
    </dataValidation>
    <dataValidation type="list" allowBlank="1" showInputMessage="1" showErrorMessage="1" sqref="H66">
      <formula1>INSTITUTIONS</formula1>
    </dataValidation>
    <dataValidation type="list" allowBlank="1" showInputMessage="1" showErrorMessage="1" sqref="H69">
      <formula1>$NN$7:$NN$16</formula1>
    </dataValidation>
    <dataValidation type="list" allowBlank="1" showInputMessage="1" showErrorMessage="1" sqref="H71">
      <formula1>QUALIFICATION</formula1>
    </dataValidation>
    <dataValidation type="list" allowBlank="1" showInputMessage="1" showErrorMessage="1" sqref="H74">
      <formula1>'Form-Fields'!$A$138:$A$141</formula1>
    </dataValidation>
    <dataValidation type="list" allowBlank="1" showInputMessage="1" showErrorMessage="1" sqref="H76">
      <formula1>ACCOM</formula1>
    </dataValidation>
    <dataValidation type="list" allowBlank="1" showInputMessage="1" showErrorMessage="1" sqref="H81 H134 H146 H149 H160 H142:H144 H152:H154 H157:H158">
      <formula1>YesNo</formula1>
    </dataValidation>
    <dataValidation type="list" allowBlank="1" showInputMessage="1" showErrorMessage="1" sqref="H84">
      <formula1>LANGUAGE</formula1>
    </dataValidation>
    <dataValidation type="list" allowBlank="1" showInputMessage="1" showErrorMessage="1" sqref="H94">
      <formula1>CHINESE</formula1>
    </dataValidation>
    <dataValidation type="list" allowBlank="1" showInputMessage="1" showErrorMessage="1" sqref="H96">
      <formula1>HSKRESULT</formula1>
    </dataValidation>
    <dataValidation type="list" allowBlank="1" showInputMessage="1" showErrorMessage="1" sqref="H98">
      <formula1>FREECHINESE</formula1>
    </dataValidation>
    <dataValidation type="list" allowBlank="1" showInputMessage="1" showErrorMessage="1" sqref="H103">
      <formula1>FORMER</formula1>
    </dataValidation>
  </dataValidations>
  <hyperlinks>
    <hyperlink ref="C71" location="COURSES!A1" display="COURSE LIST"/>
  </hyperlinks>
  <pageMargins left="0.236220472440945" right="0.236220472440945" top="0.748031496062992" bottom="0.748031496062992" header="0.31496062992126" footer="0.31496062992126"/>
  <pageSetup paperSize="9" scale="61" fitToHeight="0" orientation="portrait" horizontalDpi="1200" verticalDpi="1200"/>
  <headerFooter alignWithMargins="0">
    <oddHeader>&amp;C&amp;F</oddHeader>
    <oddFooter>&amp;CPage &amp;P of &amp;N</oddFooter>
  </headerFooter>
  <rowBreaks count="2" manualBreakCount="2">
    <brk id="77" max="7" man="1"/>
    <brk id="121" max="7" man="1"/>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F47"/>
  <sheetViews>
    <sheetView showGridLines="0" view="pageBreakPreview" zoomScaleNormal="100" workbookViewId="0">
      <selection activeCell="Z20" sqref="Z20"/>
    </sheetView>
  </sheetViews>
  <sheetFormatPr defaultColWidth="9" defaultRowHeight="15.2"/>
  <cols>
    <col min="1" max="4" width="2.57142857142857" style="2" customWidth="1"/>
    <col min="5" max="5" width="2.28571428571429" style="2" customWidth="1"/>
    <col min="6" max="50" width="2.57142857142857" style="2" customWidth="1"/>
    <col min="51" max="58" width="3.42857142857143" style="2" customWidth="1"/>
    <col min="59" max="16384" width="9.14285714285714" style="2"/>
  </cols>
  <sheetData>
    <row r="1" ht="10.5" customHeight="1" spans="27:32">
      <c r="AA1" s="288"/>
      <c r="AB1" s="288"/>
      <c r="AC1" s="288"/>
      <c r="AD1" s="288"/>
      <c r="AE1" s="288"/>
      <c r="AF1" s="288"/>
    </row>
    <row r="2" ht="10.5" customHeight="1" spans="27:32">
      <c r="AA2" s="288"/>
      <c r="AB2" s="288"/>
      <c r="AC2" s="288"/>
      <c r="AD2" s="288"/>
      <c r="AE2" s="288"/>
      <c r="AF2" s="288"/>
    </row>
    <row r="3" ht="10.5" customHeight="1" spans="27:32">
      <c r="AA3" s="288"/>
      <c r="AB3" s="288"/>
      <c r="AC3" s="288"/>
      <c r="AD3" s="288"/>
      <c r="AE3" s="288"/>
      <c r="AF3" s="288"/>
    </row>
    <row r="4" ht="10.5" customHeight="1" spans="27:32">
      <c r="AA4" s="288"/>
      <c r="AB4" s="288"/>
      <c r="AC4" s="288"/>
      <c r="AD4" s="288"/>
      <c r="AE4" s="288"/>
      <c r="AF4" s="288"/>
    </row>
    <row r="5" ht="10.5" customHeight="1" spans="27:32">
      <c r="AA5" s="288"/>
      <c r="AB5" s="288"/>
      <c r="AC5" s="288"/>
      <c r="AD5" s="288"/>
      <c r="AE5" s="288"/>
      <c r="AF5" s="288"/>
    </row>
    <row r="6" ht="10.5" customHeight="1" spans="25:32">
      <c r="Y6" s="80"/>
      <c r="Z6" s="32"/>
      <c r="AA6" s="289"/>
      <c r="AB6" s="289"/>
      <c r="AC6" s="289"/>
      <c r="AD6" s="297"/>
      <c r="AE6" s="288"/>
      <c r="AF6" s="288"/>
    </row>
    <row r="7" ht="15.75" customHeight="1" spans="6:32">
      <c r="F7" s="269" t="s">
        <v>765</v>
      </c>
      <c r="G7" s="269"/>
      <c r="H7" s="269"/>
      <c r="I7" s="269"/>
      <c r="J7" s="269"/>
      <c r="K7" s="269"/>
      <c r="L7" s="269"/>
      <c r="M7" s="269"/>
      <c r="N7" s="269"/>
      <c r="O7" s="269"/>
      <c r="P7" s="269"/>
      <c r="Q7" s="269"/>
      <c r="R7" s="269"/>
      <c r="S7" s="269"/>
      <c r="T7" s="269"/>
      <c r="U7" s="269"/>
      <c r="Y7" s="4"/>
      <c r="Z7" s="1"/>
      <c r="AA7" s="288"/>
      <c r="AB7" s="288"/>
      <c r="AC7" s="288"/>
      <c r="AD7" s="298"/>
      <c r="AE7" s="288"/>
      <c r="AF7" s="288"/>
    </row>
    <row r="8" ht="15.75" customHeight="1" spans="6:32">
      <c r="F8" s="269" t="s">
        <v>766</v>
      </c>
      <c r="G8" s="269"/>
      <c r="H8" s="269"/>
      <c r="I8" s="269"/>
      <c r="J8" s="269"/>
      <c r="K8" s="269"/>
      <c r="L8" s="269"/>
      <c r="M8" s="269"/>
      <c r="N8" s="269"/>
      <c r="O8" s="269"/>
      <c r="P8" s="269"/>
      <c r="Q8" s="269"/>
      <c r="R8" s="269"/>
      <c r="S8" s="269"/>
      <c r="T8" s="269"/>
      <c r="U8" s="269"/>
      <c r="Y8" s="4"/>
      <c r="Z8" s="1"/>
      <c r="AA8" s="288"/>
      <c r="AB8" s="288"/>
      <c r="AC8" s="288"/>
      <c r="AD8" s="298"/>
      <c r="AE8" s="288"/>
      <c r="AF8" s="288"/>
    </row>
    <row r="9" s="1" customFormat="1" ht="15.75" customHeight="1" spans="2:32">
      <c r="B9" s="256"/>
      <c r="C9" s="256"/>
      <c r="D9" s="256"/>
      <c r="E9" s="256"/>
      <c r="F9" s="269" t="s">
        <v>767</v>
      </c>
      <c r="G9" s="269"/>
      <c r="H9" s="269"/>
      <c r="I9" s="269"/>
      <c r="J9" s="269"/>
      <c r="K9" s="269"/>
      <c r="L9" s="269"/>
      <c r="M9" s="269"/>
      <c r="N9" s="269"/>
      <c r="O9" s="269"/>
      <c r="P9" s="269"/>
      <c r="Q9" s="269"/>
      <c r="R9" s="269"/>
      <c r="S9" s="269"/>
      <c r="T9" s="269"/>
      <c r="U9" s="269"/>
      <c r="V9" s="281"/>
      <c r="W9" s="281"/>
      <c r="X9" s="281"/>
      <c r="Y9" s="290"/>
      <c r="Z9" s="281"/>
      <c r="AA9" s="288" t="s">
        <v>768</v>
      </c>
      <c r="AB9" s="288"/>
      <c r="AC9" s="288"/>
      <c r="AD9" s="298"/>
      <c r="AE9" s="288"/>
      <c r="AF9" s="288"/>
    </row>
    <row r="10" s="1" customFormat="1" ht="13.5" customHeight="1" spans="2:32">
      <c r="B10" s="256"/>
      <c r="C10" s="256"/>
      <c r="D10" s="256"/>
      <c r="F10" s="269"/>
      <c r="G10" s="269"/>
      <c r="H10" s="269"/>
      <c r="I10" s="269"/>
      <c r="J10" s="269"/>
      <c r="K10" s="269"/>
      <c r="L10" s="269"/>
      <c r="M10" s="269"/>
      <c r="N10" s="269"/>
      <c r="O10" s="269"/>
      <c r="P10" s="269"/>
      <c r="Q10" s="269"/>
      <c r="R10" s="269"/>
      <c r="S10" s="269"/>
      <c r="T10" s="269"/>
      <c r="U10" s="269"/>
      <c r="V10" s="269"/>
      <c r="W10" s="269"/>
      <c r="X10" s="269"/>
      <c r="Y10" s="291"/>
      <c r="AA10" s="288"/>
      <c r="AB10" s="288"/>
      <c r="AC10" s="288"/>
      <c r="AD10" s="298"/>
      <c r="AE10" s="288"/>
      <c r="AF10" s="288"/>
    </row>
    <row r="11" s="1" customFormat="1" ht="20.25" customHeight="1" spans="2:32">
      <c r="B11" s="256"/>
      <c r="C11" s="256"/>
      <c r="D11" s="256"/>
      <c r="E11" s="270" t="s">
        <v>769</v>
      </c>
      <c r="F11" s="269"/>
      <c r="G11" s="269"/>
      <c r="H11" s="269"/>
      <c r="I11" s="269"/>
      <c r="J11" s="269"/>
      <c r="K11" s="269"/>
      <c r="L11" s="269"/>
      <c r="M11" s="269"/>
      <c r="N11" s="269"/>
      <c r="O11" s="269"/>
      <c r="P11" s="269"/>
      <c r="Q11" s="269"/>
      <c r="R11" s="269"/>
      <c r="S11" s="269"/>
      <c r="T11" s="269"/>
      <c r="U11" s="269"/>
      <c r="V11" s="269"/>
      <c r="W11" s="269"/>
      <c r="X11" s="269"/>
      <c r="Y11" s="291"/>
      <c r="AA11" s="288"/>
      <c r="AB11" s="288"/>
      <c r="AC11" s="288"/>
      <c r="AD11" s="298"/>
      <c r="AE11" s="288"/>
      <c r="AF11" s="288"/>
    </row>
    <row r="12" s="1" customFormat="1" ht="5.25" customHeight="1" spans="2:32">
      <c r="B12" s="256"/>
      <c r="C12" s="256"/>
      <c r="D12" s="256"/>
      <c r="E12" s="256"/>
      <c r="F12" s="269"/>
      <c r="G12" s="269"/>
      <c r="H12" s="269"/>
      <c r="I12" s="269"/>
      <c r="J12" s="269"/>
      <c r="K12" s="269"/>
      <c r="L12" s="269"/>
      <c r="M12" s="269"/>
      <c r="N12" s="269"/>
      <c r="O12" s="269"/>
      <c r="P12" s="269"/>
      <c r="Q12" s="269"/>
      <c r="R12" s="269"/>
      <c r="S12" s="281"/>
      <c r="T12" s="281"/>
      <c r="U12" s="281"/>
      <c r="V12" s="281"/>
      <c r="W12" s="281"/>
      <c r="X12" s="281"/>
      <c r="Y12" s="290"/>
      <c r="Z12" s="281"/>
      <c r="AA12" s="288"/>
      <c r="AB12" s="288"/>
      <c r="AC12" s="288"/>
      <c r="AD12" s="298"/>
      <c r="AE12" s="288"/>
      <c r="AF12" s="288"/>
    </row>
    <row r="13" s="1" customFormat="1" ht="7.5" customHeight="1" spans="2:32">
      <c r="B13" s="256"/>
      <c r="C13" s="256"/>
      <c r="D13" s="256"/>
      <c r="E13" s="256"/>
      <c r="F13" s="269"/>
      <c r="G13" s="269"/>
      <c r="H13" s="269"/>
      <c r="I13" s="269"/>
      <c r="J13" s="269"/>
      <c r="K13" s="269"/>
      <c r="L13" s="269"/>
      <c r="M13" s="269"/>
      <c r="N13" s="269"/>
      <c r="O13" s="269"/>
      <c r="P13" s="269"/>
      <c r="Q13" s="269"/>
      <c r="R13" s="269"/>
      <c r="S13" s="281"/>
      <c r="T13" s="281"/>
      <c r="U13" s="281"/>
      <c r="V13" s="281"/>
      <c r="W13" s="281"/>
      <c r="X13" s="281"/>
      <c r="Y13" s="292"/>
      <c r="Z13" s="293"/>
      <c r="AA13" s="294"/>
      <c r="AB13" s="294"/>
      <c r="AC13" s="294"/>
      <c r="AD13" s="299"/>
      <c r="AE13" s="300"/>
      <c r="AF13" s="300"/>
    </row>
    <row r="14" s="253" customFormat="1" ht="24" customHeight="1" spans="1:32">
      <c r="A14" s="257" t="s">
        <v>770</v>
      </c>
      <c r="B14" s="258"/>
      <c r="C14" s="258"/>
      <c r="D14" s="258"/>
      <c r="E14" s="258"/>
      <c r="F14" s="269"/>
      <c r="G14" s="269"/>
      <c r="H14" s="269"/>
      <c r="I14" s="269"/>
      <c r="J14" s="269"/>
      <c r="K14" s="269"/>
      <c r="L14" s="269"/>
      <c r="M14" s="269"/>
      <c r="N14" s="269"/>
      <c r="O14" s="269"/>
      <c r="P14" s="269"/>
      <c r="Q14" s="269"/>
      <c r="R14" s="269"/>
      <c r="S14" s="281"/>
      <c r="T14" s="281"/>
      <c r="U14" s="281"/>
      <c r="V14" s="281"/>
      <c r="W14" s="281"/>
      <c r="X14" s="281"/>
      <c r="Y14" s="281"/>
      <c r="Z14" s="281"/>
      <c r="AA14" s="295"/>
      <c r="AB14" s="295"/>
      <c r="AC14" s="295"/>
      <c r="AD14" s="295"/>
      <c r="AE14" s="295"/>
      <c r="AF14" s="295"/>
    </row>
    <row r="15" s="1" customFormat="1" ht="17.25" customHeight="1" spans="1:32">
      <c r="A15" s="259" t="s">
        <v>771</v>
      </c>
      <c r="B15" s="259"/>
      <c r="C15" s="259"/>
      <c r="D15" s="259"/>
      <c r="E15" s="259"/>
      <c r="F15" s="262"/>
      <c r="G15" s="262"/>
      <c r="H15" s="262" t="str">
        <f>'DATA INPUT'!H18</f>
        <v>(PLEASE INPUT)</v>
      </c>
      <c r="I15" s="262"/>
      <c r="J15" s="262"/>
      <c r="K15" s="262"/>
      <c r="L15" s="262"/>
      <c r="M15" s="262"/>
      <c r="N15" s="262"/>
      <c r="O15" s="276" t="s">
        <v>772</v>
      </c>
      <c r="P15" s="259"/>
      <c r="Q15" s="259"/>
      <c r="S15" s="262"/>
      <c r="T15" s="262"/>
      <c r="U15" s="262"/>
      <c r="V15" s="262"/>
      <c r="W15" s="262" t="str">
        <f>'DATA INPUT'!H16</f>
        <v>(PLEASE INPUT)</v>
      </c>
      <c r="X15" s="262"/>
      <c r="Y15" s="262"/>
      <c r="Z15" s="262"/>
      <c r="AA15" s="262"/>
      <c r="AB15" s="262"/>
      <c r="AC15" s="262"/>
      <c r="AD15" s="262"/>
      <c r="AE15" s="262"/>
      <c r="AF15" s="262"/>
    </row>
    <row r="16" s="1" customFormat="1" ht="17.25" customHeight="1" spans="1:32">
      <c r="A16" s="259" t="s">
        <v>773</v>
      </c>
      <c r="B16" s="259"/>
      <c r="C16" s="259"/>
      <c r="D16" s="259"/>
      <c r="E16" s="259"/>
      <c r="F16" s="262"/>
      <c r="G16" s="262"/>
      <c r="H16" s="262" t="str">
        <f>'DATA INPUT'!H28</f>
        <v>(PLEASE INPUT)</v>
      </c>
      <c r="I16" s="262"/>
      <c r="J16" s="262"/>
      <c r="K16" s="262"/>
      <c r="L16" s="262"/>
      <c r="M16" s="262"/>
      <c r="N16" s="262"/>
      <c r="O16" s="260" t="s">
        <v>774</v>
      </c>
      <c r="P16" s="259"/>
      <c r="Q16" s="259"/>
      <c r="R16" s="259"/>
      <c r="S16" s="259"/>
      <c r="T16" s="259"/>
      <c r="U16" s="259"/>
      <c r="V16" s="272"/>
      <c r="W16" s="263" t="str">
        <f>'DATA INPUT'!H48</f>
        <v>(PLEASE INPUT)</v>
      </c>
      <c r="X16" s="263"/>
      <c r="Y16" s="263"/>
      <c r="Z16" s="263"/>
      <c r="AA16" s="263"/>
      <c r="AB16" s="263"/>
      <c r="AC16" s="263"/>
      <c r="AD16" s="263"/>
      <c r="AE16" s="272"/>
      <c r="AF16" s="272"/>
    </row>
    <row r="17" s="1" customFormat="1" ht="17.25" customHeight="1" spans="1:32">
      <c r="A17" s="259" t="s">
        <v>775</v>
      </c>
      <c r="B17" s="259"/>
      <c r="C17" s="259"/>
      <c r="D17" s="259"/>
      <c r="E17" s="259"/>
      <c r="F17" s="259"/>
      <c r="G17" s="259"/>
      <c r="H17" s="271" t="str">
        <f>'DATA INPUT'!H22</f>
        <v>(PLEASE INPUT)</v>
      </c>
      <c r="I17" s="271"/>
      <c r="J17" s="271"/>
      <c r="K17" s="271"/>
      <c r="L17" s="271"/>
      <c r="M17" s="271"/>
      <c r="N17" s="271"/>
      <c r="O17" s="260" t="s">
        <v>776</v>
      </c>
      <c r="P17" s="259"/>
      <c r="Q17" s="260" t="s">
        <v>777</v>
      </c>
      <c r="S17" s="260" t="s">
        <v>778</v>
      </c>
      <c r="T17" s="259"/>
      <c r="U17" s="259"/>
      <c r="W17" s="259"/>
      <c r="X17" s="259"/>
      <c r="Y17" s="259"/>
      <c r="Z17" s="259"/>
      <c r="AA17" s="259"/>
      <c r="AB17" s="259"/>
      <c r="AC17" s="259"/>
      <c r="AD17" s="259"/>
      <c r="AE17" s="259"/>
      <c r="AF17" s="259"/>
    </row>
    <row r="18" s="1" customFormat="1" ht="17.25" customHeight="1" spans="1:32">
      <c r="A18" s="259" t="s">
        <v>779</v>
      </c>
      <c r="B18" s="259"/>
      <c r="C18" s="259"/>
      <c r="D18" s="259"/>
      <c r="E18" s="259"/>
      <c r="F18" s="259"/>
      <c r="G18" s="259"/>
      <c r="H18" s="272" t="str">
        <f>'DATA INPUT'!H26</f>
        <v>(PLEASE INPUT)</v>
      </c>
      <c r="I18" s="272"/>
      <c r="J18" s="272"/>
      <c r="K18" s="272"/>
      <c r="L18" s="272"/>
      <c r="M18" s="272"/>
      <c r="N18" s="272"/>
      <c r="O18" s="259"/>
      <c r="P18" s="259"/>
      <c r="Q18" s="259"/>
      <c r="R18" s="282"/>
      <c r="S18" s="259"/>
      <c r="T18" s="259"/>
      <c r="U18" s="259"/>
      <c r="V18" s="259"/>
      <c r="W18" s="259"/>
      <c r="X18" s="259"/>
      <c r="Y18" s="259"/>
      <c r="Z18" s="259"/>
      <c r="AA18" s="259"/>
      <c r="AB18" s="259"/>
      <c r="AC18" s="259"/>
      <c r="AD18" s="259"/>
      <c r="AE18" s="259"/>
      <c r="AF18" s="259"/>
    </row>
    <row r="19" s="1" customFormat="1" ht="17.25" customHeight="1" spans="1:32">
      <c r="A19" s="260" t="s">
        <v>780</v>
      </c>
      <c r="B19" s="259"/>
      <c r="C19" s="259"/>
      <c r="D19" s="261" t="str">
        <f>IF('DATA INPUT'!H24="MALE","M","F")</f>
        <v>F</v>
      </c>
      <c r="E19" s="262"/>
      <c r="F19" s="273" t="s">
        <v>781</v>
      </c>
      <c r="G19" s="259"/>
      <c r="H19" s="259"/>
      <c r="I19" s="259"/>
      <c r="J19" s="259"/>
      <c r="K19" s="259"/>
      <c r="L19" s="259"/>
      <c r="M19" s="272"/>
      <c r="N19" s="272"/>
      <c r="O19" s="277"/>
      <c r="P19" s="262"/>
      <c r="Q19" s="262"/>
      <c r="R19" s="260" t="s">
        <v>782</v>
      </c>
      <c r="S19" s="259"/>
      <c r="T19" s="259"/>
      <c r="U19" s="259"/>
      <c r="V19" s="259"/>
      <c r="W19" s="262"/>
      <c r="X19" s="262"/>
      <c r="Y19" s="262"/>
      <c r="Z19" s="262"/>
      <c r="AA19" s="262"/>
      <c r="AB19" s="262"/>
      <c r="AC19" s="262"/>
      <c r="AD19" s="262"/>
      <c r="AE19" s="262"/>
      <c r="AF19" s="262"/>
    </row>
    <row r="20" s="1" customFormat="1" ht="17.25" customHeight="1" spans="1:32">
      <c r="A20" s="260" t="s">
        <v>783</v>
      </c>
      <c r="B20" s="259"/>
      <c r="C20" s="259"/>
      <c r="D20" s="259"/>
      <c r="E20" s="259"/>
      <c r="F20" s="259"/>
      <c r="G20" s="259"/>
      <c r="H20" s="274"/>
      <c r="I20" s="274"/>
      <c r="J20" s="274"/>
      <c r="K20" s="274"/>
      <c r="L20" s="274"/>
      <c r="M20" s="274"/>
      <c r="N20" s="278"/>
      <c r="O20" s="272" t="str">
        <f>'DATA INPUT'!H116</f>
        <v>(PLEASE INPUT)</v>
      </c>
      <c r="P20" s="262"/>
      <c r="Q20" s="277"/>
      <c r="R20" s="14"/>
      <c r="S20" s="277"/>
      <c r="T20" s="262"/>
      <c r="U20" s="260" t="s">
        <v>784</v>
      </c>
      <c r="W20" s="259"/>
      <c r="X20" s="259"/>
      <c r="Y20" s="259"/>
      <c r="Z20" s="272"/>
      <c r="AA20" s="279"/>
      <c r="AB20" s="272"/>
      <c r="AC20" s="272"/>
      <c r="AD20" s="272"/>
      <c r="AE20" s="272"/>
      <c r="AF20" s="272"/>
    </row>
    <row r="21" ht="17.25" customHeight="1" spans="1:32">
      <c r="A21" s="260" t="s">
        <v>785</v>
      </c>
      <c r="P21" s="14"/>
      <c r="Q21" s="14"/>
      <c r="R21" s="14"/>
      <c r="S21" s="272"/>
      <c r="T21" s="14"/>
      <c r="U21" s="14"/>
      <c r="V21" s="14"/>
      <c r="W21" s="14"/>
      <c r="X21" s="14"/>
      <c r="Y21" s="14"/>
      <c r="Z21" s="14"/>
      <c r="AA21" s="14"/>
      <c r="AB21" s="14"/>
      <c r="AC21" s="14"/>
      <c r="AD21" s="14"/>
      <c r="AE21" s="14"/>
      <c r="AF21" s="14"/>
    </row>
    <row r="22" ht="17.25" customHeight="1" spans="1:32">
      <c r="A22" s="260" t="s">
        <v>786</v>
      </c>
      <c r="U22" s="14"/>
      <c r="V22" s="14"/>
      <c r="W22" s="14"/>
      <c r="X22" s="14"/>
      <c r="Y22" s="14"/>
      <c r="Z22" s="14"/>
      <c r="AA22" s="14"/>
      <c r="AB22" s="279"/>
      <c r="AC22" s="14"/>
      <c r="AD22" s="14"/>
      <c r="AE22" s="14"/>
      <c r="AF22" s="14"/>
    </row>
    <row r="23" ht="17.25" customHeight="1" spans="1:32">
      <c r="A23" s="14"/>
      <c r="B23" s="262" t="str">
        <f>'DATA INPUT'!H38</f>
        <v>(PLEASE INPUT)</v>
      </c>
      <c r="C23" s="262"/>
      <c r="D23" s="262"/>
      <c r="E23" s="262"/>
      <c r="F23" s="262"/>
      <c r="G23" s="262"/>
      <c r="H23" s="262"/>
      <c r="I23" s="262"/>
      <c r="J23" s="262"/>
      <c r="K23" s="262"/>
      <c r="L23" s="262"/>
      <c r="M23" s="262"/>
      <c r="N23" s="262"/>
      <c r="O23" s="262"/>
      <c r="P23" s="262"/>
      <c r="Q23" s="262"/>
      <c r="R23" s="262"/>
      <c r="S23" s="262"/>
      <c r="T23" s="262"/>
      <c r="U23" s="262"/>
      <c r="V23" s="262"/>
      <c r="W23" s="262"/>
      <c r="X23" s="262"/>
      <c r="Z23" s="262" t="s">
        <v>787</v>
      </c>
      <c r="AA23" s="272"/>
      <c r="AC23" s="263" t="str">
        <f>'DATA INPUT'!H42</f>
        <v>(PLEASE INPUT)</v>
      </c>
      <c r="AD23" s="263"/>
      <c r="AE23" s="263"/>
      <c r="AF23" s="272"/>
    </row>
    <row r="24" ht="17.25" customHeight="1" spans="1:32">
      <c r="A24" s="260" t="s">
        <v>788</v>
      </c>
      <c r="D24" s="263" t="str">
        <f>'DATA INPUT'!H44</f>
        <v>(PLEASE INPUT)</v>
      </c>
      <c r="E24" s="263"/>
      <c r="F24" s="263"/>
      <c r="G24" s="263"/>
      <c r="H24" s="263"/>
      <c r="I24" s="263"/>
      <c r="J24" s="260" t="s">
        <v>789</v>
      </c>
      <c r="M24" s="272"/>
      <c r="N24" s="279"/>
      <c r="O24" s="279"/>
      <c r="P24" s="279"/>
      <c r="Q24" s="279"/>
      <c r="R24" s="279"/>
      <c r="S24" s="283"/>
      <c r="T24" s="284" t="s">
        <v>622</v>
      </c>
      <c r="V24" s="272" t="str">
        <f>'DATA INPUT'!H46</f>
        <v>(PLEASE INPUT)</v>
      </c>
      <c r="W24" s="279"/>
      <c r="X24" s="279"/>
      <c r="Y24" s="279"/>
      <c r="Z24" s="279"/>
      <c r="AA24" s="279"/>
      <c r="AB24" s="279"/>
      <c r="AC24" s="279"/>
      <c r="AD24" s="279"/>
      <c r="AE24" s="279"/>
      <c r="AF24" s="279"/>
    </row>
    <row r="25" s="254" customFormat="1" ht="24" customHeight="1" spans="1:1">
      <c r="A25" s="257" t="s">
        <v>790</v>
      </c>
    </row>
    <row r="26" ht="12.75" customHeight="1" spans="2:25">
      <c r="B26" s="260" t="s">
        <v>791</v>
      </c>
      <c r="F26" s="275" t="str">
        <f>IF('DATA INPUT'!H94="GOOD","X"," ")</f>
        <v> </v>
      </c>
      <c r="G26" s="264" t="s">
        <v>792</v>
      </c>
      <c r="J26" s="275" t="str">
        <f>IF('DATA INPUT'!H94="AVERAGE","X"," ")</f>
        <v> </v>
      </c>
      <c r="K26" s="264" t="s">
        <v>793</v>
      </c>
      <c r="P26" s="275" t="str">
        <f>IF('DATA INPUT'!H94="NONE","X"," ")</f>
        <v> </v>
      </c>
      <c r="Q26" s="264" t="s">
        <v>794</v>
      </c>
      <c r="U26" s="275" t="str">
        <f>IF('DATA INPUT'!H94="HSK","X"," ")</f>
        <v> </v>
      </c>
      <c r="V26" s="264" t="s">
        <v>273</v>
      </c>
      <c r="X26" s="286"/>
      <c r="Y26" s="264" t="s">
        <v>795</v>
      </c>
    </row>
    <row r="27" ht="24" customHeight="1" spans="1:1">
      <c r="A27" s="257" t="s">
        <v>796</v>
      </c>
    </row>
    <row r="28" ht="13.5" customHeight="1" spans="2:26">
      <c r="B28" s="264" t="s">
        <v>797</v>
      </c>
      <c r="K28" s="206"/>
      <c r="L28" s="1"/>
      <c r="O28" s="260" t="s">
        <v>798</v>
      </c>
      <c r="Z28" s="275"/>
    </row>
    <row r="29" ht="17.25" customHeight="1" spans="3:32">
      <c r="C29" s="260" t="s">
        <v>799</v>
      </c>
      <c r="N29" s="262"/>
      <c r="O29" s="14"/>
      <c r="P29" s="14"/>
      <c r="Q29" s="14"/>
      <c r="R29" s="14"/>
      <c r="S29" s="14"/>
      <c r="T29" s="14"/>
      <c r="U29" s="14"/>
      <c r="V29" s="14"/>
      <c r="W29" s="14"/>
      <c r="X29" s="14"/>
      <c r="Y29" s="14"/>
      <c r="Z29" s="14"/>
      <c r="AA29" s="14"/>
      <c r="AB29" s="14"/>
      <c r="AC29" s="14"/>
      <c r="AD29" s="14"/>
      <c r="AE29" s="14"/>
      <c r="AF29" s="14"/>
    </row>
    <row r="30" ht="3.75" customHeight="1" spans="3:32">
      <c r="C30" s="260"/>
      <c r="N30" s="1"/>
      <c r="O30" s="1"/>
      <c r="P30" s="1"/>
      <c r="Q30" s="1"/>
      <c r="R30" s="1"/>
      <c r="S30" s="1"/>
      <c r="T30" s="1"/>
      <c r="U30" s="1"/>
      <c r="V30" s="1"/>
      <c r="W30" s="1"/>
      <c r="X30" s="1"/>
      <c r="Y30" s="1"/>
      <c r="Z30" s="1"/>
      <c r="AA30" s="1"/>
      <c r="AB30" s="1"/>
      <c r="AC30" s="1"/>
      <c r="AD30" s="1"/>
      <c r="AE30" s="1"/>
      <c r="AF30" s="1"/>
    </row>
    <row r="31" ht="13.5" customHeight="1" spans="2:10">
      <c r="B31" s="264" t="s">
        <v>800</v>
      </c>
      <c r="J31" s="275" t="s">
        <v>801</v>
      </c>
    </row>
    <row r="32" ht="17.25" customHeight="1" spans="3:32">
      <c r="C32" s="260" t="s">
        <v>802</v>
      </c>
      <c r="N32" s="262" t="str">
        <f>'DATA INPUT'!H69</f>
        <v>(PLEASE SELECT)</v>
      </c>
      <c r="O32" s="14"/>
      <c r="P32" s="14"/>
      <c r="Q32" s="14"/>
      <c r="R32" s="14"/>
      <c r="S32" s="14"/>
      <c r="T32" s="14"/>
      <c r="U32" s="14"/>
      <c r="V32" s="14"/>
      <c r="W32" s="14"/>
      <c r="X32" s="14"/>
      <c r="Y32" s="14"/>
      <c r="Z32" s="14"/>
      <c r="AA32" s="14"/>
      <c r="AB32" s="14"/>
      <c r="AC32" s="14"/>
      <c r="AD32" s="14"/>
      <c r="AE32" s="14"/>
      <c r="AF32" s="14"/>
    </row>
    <row r="33" ht="4.5" customHeight="1" spans="3:32">
      <c r="C33" s="260"/>
      <c r="M33" s="1"/>
      <c r="N33" s="1"/>
      <c r="O33" s="1"/>
      <c r="P33" s="1"/>
      <c r="Q33" s="1"/>
      <c r="R33" s="1"/>
      <c r="S33" s="1"/>
      <c r="T33" s="1"/>
      <c r="U33" s="1"/>
      <c r="V33" s="1"/>
      <c r="W33" s="1"/>
      <c r="X33" s="1"/>
      <c r="Y33" s="1"/>
      <c r="Z33" s="1"/>
      <c r="AA33" s="1"/>
      <c r="AB33" s="1"/>
      <c r="AC33" s="1"/>
      <c r="AD33" s="1"/>
      <c r="AE33" s="1"/>
      <c r="AF33" s="1"/>
    </row>
    <row r="34" ht="17.25" customHeight="1" spans="2:22">
      <c r="B34" s="264" t="s">
        <v>803</v>
      </c>
      <c r="K34" s="206"/>
      <c r="O34" s="260" t="s">
        <v>804</v>
      </c>
      <c r="P34" s="264"/>
      <c r="Q34" s="264"/>
      <c r="R34" s="264"/>
      <c r="S34" s="264"/>
      <c r="T34" s="264"/>
      <c r="U34" s="264"/>
      <c r="V34" s="206"/>
    </row>
    <row r="35" ht="17.25" customHeight="1" spans="3:32">
      <c r="C35" s="260" t="s">
        <v>802</v>
      </c>
      <c r="M35" s="14"/>
      <c r="N35" s="14"/>
      <c r="O35" s="14"/>
      <c r="P35" s="14"/>
      <c r="Q35" s="14"/>
      <c r="R35" s="14"/>
      <c r="S35" s="14"/>
      <c r="T35" s="14"/>
      <c r="U35" s="14"/>
      <c r="V35" s="14"/>
      <c r="W35" s="14"/>
      <c r="X35" s="14"/>
      <c r="Y35" s="14"/>
      <c r="Z35" s="14"/>
      <c r="AA35" s="14"/>
      <c r="AB35" s="14"/>
      <c r="AC35" s="14"/>
      <c r="AD35" s="14"/>
      <c r="AE35" s="14"/>
      <c r="AF35" s="14"/>
    </row>
    <row r="36" ht="24" customHeight="1" spans="1:1">
      <c r="A36" s="257" t="s">
        <v>805</v>
      </c>
    </row>
    <row r="37" ht="14.25" customHeight="1" spans="1:32">
      <c r="A37" s="260" t="s">
        <v>806</v>
      </c>
      <c r="D37" s="262" t="e">
        <f>'DATA INPUT'!#REF!</f>
        <v>#REF!</v>
      </c>
      <c r="E37" s="14"/>
      <c r="F37" s="14"/>
      <c r="G37" s="14"/>
      <c r="H37" s="14"/>
      <c r="I37" s="14"/>
      <c r="J37" s="14"/>
      <c r="K37" s="260" t="s">
        <v>807</v>
      </c>
      <c r="L37" s="260"/>
      <c r="Q37" s="260"/>
      <c r="U37" s="14"/>
      <c r="V37" s="14"/>
      <c r="W37" s="14"/>
      <c r="X37" s="14"/>
      <c r="Y37" s="14"/>
      <c r="Z37" s="1"/>
      <c r="AA37" s="1"/>
      <c r="AF37" s="301" t="s">
        <v>808</v>
      </c>
    </row>
    <row r="38" ht="5.25" customHeight="1" spans="1:28">
      <c r="A38" s="260"/>
      <c r="D38" s="1"/>
      <c r="E38" s="1"/>
      <c r="F38" s="1"/>
      <c r="G38" s="1"/>
      <c r="H38" s="1"/>
      <c r="I38" s="1"/>
      <c r="J38" s="1"/>
      <c r="K38" s="260"/>
      <c r="L38" s="260"/>
      <c r="Q38" s="260"/>
      <c r="U38" s="1"/>
      <c r="V38" s="1"/>
      <c r="W38" s="1"/>
      <c r="X38" s="1"/>
      <c r="Y38" s="1"/>
      <c r="Z38" s="1"/>
      <c r="AA38" s="1"/>
      <c r="AB38" s="260"/>
    </row>
    <row r="39" s="255" customFormat="1" ht="14.25" customHeight="1" spans="1:30">
      <c r="A39" s="265" t="s">
        <v>809</v>
      </c>
      <c r="P39" s="280" t="s">
        <v>810</v>
      </c>
      <c r="Q39" s="285"/>
      <c r="X39" s="287" t="s">
        <v>811</v>
      </c>
      <c r="Y39" s="296" t="s">
        <v>801</v>
      </c>
      <c r="AC39" s="287" t="s">
        <v>812</v>
      </c>
      <c r="AD39" s="285"/>
    </row>
    <row r="40" ht="17.25" customHeight="1" spans="1:32">
      <c r="A40" s="266" t="s">
        <v>813</v>
      </c>
      <c r="R40" s="14"/>
      <c r="S40" s="14"/>
      <c r="T40" s="14"/>
      <c r="U40" s="14"/>
      <c r="V40" s="14"/>
      <c r="W40" s="14"/>
      <c r="X40" s="14"/>
      <c r="Y40" s="14"/>
      <c r="Z40" s="14"/>
      <c r="AA40" s="14"/>
      <c r="AB40" s="14"/>
      <c r="AC40" s="14"/>
      <c r="AD40" s="14"/>
      <c r="AE40" s="14"/>
      <c r="AF40" s="14"/>
    </row>
    <row r="41" ht="17.25" customHeight="1" spans="1:3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row>
    <row r="42" ht="17.25" customHeight="1" spans="1:1">
      <c r="A42" s="266" t="s">
        <v>814</v>
      </c>
    </row>
    <row r="43" ht="96" customHeight="1" spans="1:32">
      <c r="A43" s="267" t="s">
        <v>815</v>
      </c>
      <c r="B43" s="267"/>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row>
    <row r="44" ht="2.25" customHeight="1" spans="1:32">
      <c r="A44" s="268"/>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row>
    <row r="45" ht="17.25" customHeight="1"/>
    <row r="46" ht="17.25" customHeight="1"/>
    <row r="47" ht="17.25" customHeight="1"/>
  </sheetData>
  <mergeCells count="9">
    <mergeCell ref="F7:U7"/>
    <mergeCell ref="F8:U8"/>
    <mergeCell ref="F9:U9"/>
    <mergeCell ref="W16:AD16"/>
    <mergeCell ref="H17:N17"/>
    <mergeCell ref="AC23:AE23"/>
    <mergeCell ref="D24:I24"/>
    <mergeCell ref="A43:AF43"/>
    <mergeCell ref="A44:AF44"/>
  </mergeCells>
  <pageMargins left="1.37" right="0.52" top="0.65" bottom="0.4" header="0.33" footer="0.4"/>
  <pageSetup paperSize="9" fitToHeight="8" orientation="portrait"/>
  <headerFooter alignWithMargins="0">
    <oddFooter>&amp;C                       &amp;RPage &amp;P of &amp;N</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4:AR52"/>
  <sheetViews>
    <sheetView showGridLines="0" view="pageBreakPreview" zoomScaleNormal="100" workbookViewId="0">
      <selection activeCell="V5" sqref="V5"/>
    </sheetView>
  </sheetViews>
  <sheetFormatPr defaultColWidth="2.28571428571429" defaultRowHeight="16.8"/>
  <cols>
    <col min="1" max="1" width="1.57142857142857" style="212" customWidth="1"/>
    <col min="2" max="2" width="2.57142857142857" style="212" customWidth="1"/>
    <col min="3" max="3" width="0.857142857142857" style="212" customWidth="1"/>
    <col min="4" max="8" width="2.28571428571429" style="212"/>
    <col min="9" max="9" width="3.85714285714286" style="212" customWidth="1"/>
    <col min="10" max="21" width="2.28571428571429" style="212"/>
    <col min="22" max="22" width="3.57142857142857" style="212" customWidth="1"/>
    <col min="23" max="44" width="2.28571428571429" style="212"/>
    <col min="45" max="67" width="10" style="212" customWidth="1"/>
    <col min="68" max="16384" width="2.28571428571429" style="212"/>
  </cols>
  <sheetData>
    <row r="4" s="211" customFormat="1" ht="19.5" customHeight="1" spans="17:17">
      <c r="Q4" s="234" t="s">
        <v>816</v>
      </c>
    </row>
    <row r="5" s="211" customFormat="1" ht="19.5" customHeight="1" spans="17:17">
      <c r="Q5" s="235"/>
    </row>
    <row r="6" s="89" customFormat="1" ht="22.5" customHeight="1" spans="27:41">
      <c r="AA6" s="239">
        <f ca="1">TODAY()</f>
        <v>46001</v>
      </c>
      <c r="AB6" s="239"/>
      <c r="AC6" s="239"/>
      <c r="AD6" s="239"/>
      <c r="AE6" s="239"/>
      <c r="AF6" s="239"/>
      <c r="AG6" s="239"/>
      <c r="AH6" s="239"/>
      <c r="AI6" s="239"/>
      <c r="AJ6" s="239"/>
      <c r="AK6" s="246"/>
      <c r="AO6" s="121"/>
    </row>
    <row r="7" s="89" customFormat="1" ht="17.25" customHeight="1" spans="1:41">
      <c r="A7" s="213" t="s">
        <v>817</v>
      </c>
      <c r="D7" s="21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O7" s="121"/>
    </row>
    <row r="8" s="89" customFormat="1" ht="9.75" customHeight="1" spans="1:41">
      <c r="A8" s="215"/>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row>
    <row r="9" s="89" customFormat="1" ht="83.25" customHeight="1" spans="1:41">
      <c r="A9" s="216" t="s">
        <v>818</v>
      </c>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5"/>
      <c r="AK9" s="215"/>
      <c r="AL9" s="215"/>
      <c r="AM9" s="215"/>
      <c r="AN9" s="215"/>
      <c r="AO9" s="215"/>
    </row>
    <row r="10" s="89" customFormat="1" ht="5.25" customHeight="1" spans="1:41">
      <c r="A10" s="5"/>
      <c r="B10" s="6"/>
      <c r="C10" s="6"/>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69"/>
      <c r="AK10" s="37"/>
      <c r="AL10" s="37"/>
      <c r="AM10" s="37"/>
      <c r="AN10" s="37"/>
      <c r="AO10" s="37"/>
    </row>
    <row r="11" s="89" customFormat="1" ht="17.25" customHeight="1" spans="1:41">
      <c r="A11" s="7"/>
      <c r="B11" s="9" t="s">
        <v>728</v>
      </c>
      <c r="C11" s="9"/>
      <c r="D11" s="9"/>
      <c r="E11" s="9"/>
      <c r="F11" s="9"/>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70"/>
      <c r="AK11" s="37"/>
      <c r="AL11" s="37"/>
      <c r="AM11" s="37"/>
      <c r="AN11" s="37"/>
      <c r="AO11" s="37"/>
    </row>
    <row r="12" s="89" customFormat="1" ht="5.25" customHeight="1" spans="1:41">
      <c r="A12" s="7"/>
      <c r="B12" s="9"/>
      <c r="C12" s="9"/>
      <c r="D12" s="9"/>
      <c r="E12" s="9"/>
      <c r="F12" s="9"/>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70"/>
      <c r="AK12" s="37"/>
      <c r="AL12" s="37"/>
      <c r="AM12" s="37"/>
      <c r="AN12" s="37"/>
      <c r="AO12" s="37"/>
    </row>
    <row r="13" s="89" customFormat="1" ht="15" customHeight="1" spans="1:41">
      <c r="A13" s="7"/>
      <c r="B13" s="78" t="s">
        <v>729</v>
      </c>
      <c r="C13" s="78"/>
      <c r="D13" s="78"/>
      <c r="E13" s="78"/>
      <c r="F13" s="78"/>
      <c r="G13" s="10"/>
      <c r="I13" s="226" t="str">
        <f>'DATA INPUT'!H18</f>
        <v>(PLEASE INPUT)</v>
      </c>
      <c r="J13" s="10"/>
      <c r="K13" s="2"/>
      <c r="L13" s="55"/>
      <c r="M13" s="55"/>
      <c r="N13" s="55"/>
      <c r="O13" s="55"/>
      <c r="P13" s="55"/>
      <c r="S13" s="78" t="s">
        <v>99</v>
      </c>
      <c r="T13" s="55"/>
      <c r="U13" s="55"/>
      <c r="V13" s="55"/>
      <c r="W13" s="229" t="str">
        <f>'DATA INPUT'!H28</f>
        <v>(PLEASE INPUT)</v>
      </c>
      <c r="AA13" s="55"/>
      <c r="AB13" s="55"/>
      <c r="AC13" s="55"/>
      <c r="AD13" s="55"/>
      <c r="AE13" s="55"/>
      <c r="AF13" s="55"/>
      <c r="AG13" s="55"/>
      <c r="AH13" s="55"/>
      <c r="AI13" s="37"/>
      <c r="AJ13" s="70"/>
      <c r="AK13" s="37"/>
      <c r="AL13" s="37"/>
      <c r="AM13" s="37"/>
      <c r="AN13" s="37"/>
      <c r="AO13" s="37"/>
    </row>
    <row r="14" s="89" customFormat="1" ht="15" customHeight="1" spans="1:41">
      <c r="A14" s="7"/>
      <c r="B14" s="79" t="s">
        <v>100</v>
      </c>
      <c r="C14" s="79"/>
      <c r="D14" s="79"/>
      <c r="E14" s="79"/>
      <c r="F14" s="79"/>
      <c r="G14" s="79"/>
      <c r="I14" s="226" t="str">
        <f>'DATA INPUT'!H16</f>
        <v>(PLEASE INPUT)</v>
      </c>
      <c r="K14" s="2"/>
      <c r="L14" s="55"/>
      <c r="M14" s="55"/>
      <c r="N14" s="55"/>
      <c r="O14" s="55"/>
      <c r="P14" s="55"/>
      <c r="S14" s="79" t="s">
        <v>730</v>
      </c>
      <c r="T14" s="79"/>
      <c r="U14" s="79"/>
      <c r="V14" s="79"/>
      <c r="W14" s="229" t="str">
        <f>'DATA INPUT'!H48</f>
        <v>(PLEASE INPUT)</v>
      </c>
      <c r="X14" s="229"/>
      <c r="Y14" s="229"/>
      <c r="Z14" s="229"/>
      <c r="AA14" s="229"/>
      <c r="AB14" s="229"/>
      <c r="AC14" s="229"/>
      <c r="AD14" s="229"/>
      <c r="AE14" s="229"/>
      <c r="AF14" s="229"/>
      <c r="AG14" s="229"/>
      <c r="AH14" s="55"/>
      <c r="AI14" s="55"/>
      <c r="AJ14" s="104"/>
      <c r="AK14" s="55"/>
      <c r="AL14" s="55"/>
      <c r="AM14" s="55"/>
      <c r="AN14" s="10"/>
      <c r="AO14" s="128"/>
    </row>
    <row r="15" s="89" customFormat="1" ht="15" customHeight="1" spans="1:41">
      <c r="A15" s="7"/>
      <c r="B15" s="78" t="s">
        <v>731</v>
      </c>
      <c r="C15" s="78"/>
      <c r="D15" s="78"/>
      <c r="E15" s="78"/>
      <c r="F15" s="78"/>
      <c r="G15" s="78"/>
      <c r="I15" s="226" t="str">
        <f>'DATA INPUT'!H24</f>
        <v>(PLEASE SELECT)</v>
      </c>
      <c r="J15" s="10"/>
      <c r="K15" s="2"/>
      <c r="L15" s="55"/>
      <c r="M15" s="55"/>
      <c r="N15" s="55"/>
      <c r="O15" s="55"/>
      <c r="P15" s="55"/>
      <c r="S15" s="79" t="s">
        <v>732</v>
      </c>
      <c r="T15" s="2"/>
      <c r="U15" s="2"/>
      <c r="V15" s="2"/>
      <c r="W15" s="229" t="str">
        <f>'DATA INPUT'!H44</f>
        <v>(PLEASE INPUT)</v>
      </c>
      <c r="X15" s="229"/>
      <c r="Y15" s="229"/>
      <c r="Z15" s="229"/>
      <c r="AA15" s="229"/>
      <c r="AB15" s="229"/>
      <c r="AC15" s="229"/>
      <c r="AD15" s="229"/>
      <c r="AE15" s="229"/>
      <c r="AF15" s="229"/>
      <c r="AG15" s="229"/>
      <c r="AH15" s="229"/>
      <c r="AI15" s="229"/>
      <c r="AJ15" s="104"/>
      <c r="AK15" s="55"/>
      <c r="AL15" s="55"/>
      <c r="AM15" s="55"/>
      <c r="AN15" s="99"/>
      <c r="AO15" s="128"/>
    </row>
    <row r="16" s="89" customFormat="1" ht="29.25" customHeight="1" spans="1:41">
      <c r="A16" s="217"/>
      <c r="B16" s="10" t="s">
        <v>733</v>
      </c>
      <c r="C16" s="218"/>
      <c r="D16" s="218"/>
      <c r="E16" s="218"/>
      <c r="F16" s="218"/>
      <c r="G16" s="218"/>
      <c r="H16" s="215"/>
      <c r="I16" s="227" t="str">
        <f>'DATA INPUT'!H22</f>
        <v>(PLEASE INPUT)</v>
      </c>
      <c r="J16" s="227"/>
      <c r="K16" s="227"/>
      <c r="L16" s="227"/>
      <c r="M16" s="227"/>
      <c r="N16" s="227"/>
      <c r="O16" s="227"/>
      <c r="P16" s="227"/>
      <c r="Q16" s="227"/>
      <c r="R16" s="227"/>
      <c r="S16" s="11" t="s">
        <v>734</v>
      </c>
      <c r="T16" s="236"/>
      <c r="U16" s="236"/>
      <c r="V16" s="236"/>
      <c r="W16" s="238" t="str">
        <f>'DATA INPUT'!H46</f>
        <v>(PLEASE INPUT)</v>
      </c>
      <c r="X16" s="238"/>
      <c r="Y16" s="238"/>
      <c r="Z16" s="238"/>
      <c r="AA16" s="238"/>
      <c r="AB16" s="238"/>
      <c r="AC16" s="238"/>
      <c r="AD16" s="238"/>
      <c r="AE16" s="238"/>
      <c r="AF16" s="238"/>
      <c r="AG16" s="238"/>
      <c r="AH16" s="238"/>
      <c r="AI16" s="238"/>
      <c r="AJ16" s="240"/>
      <c r="AK16" s="55"/>
      <c r="AL16" s="55"/>
      <c r="AM16" s="55"/>
      <c r="AN16" s="99"/>
      <c r="AO16" s="128"/>
    </row>
    <row r="17" s="89" customFormat="1" ht="5.25" customHeight="1" spans="1:41">
      <c r="A17" s="12"/>
      <c r="B17" s="15"/>
      <c r="C17" s="15"/>
      <c r="D17" s="15"/>
      <c r="E17" s="15"/>
      <c r="F17" s="15"/>
      <c r="G17" s="45"/>
      <c r="H17" s="45"/>
      <c r="I17" s="45"/>
      <c r="J17" s="45"/>
      <c r="K17" s="45"/>
      <c r="L17" s="45"/>
      <c r="M17" s="45"/>
      <c r="N17" s="45"/>
      <c r="O17" s="45"/>
      <c r="P17" s="45"/>
      <c r="Q17" s="45"/>
      <c r="R17" s="45"/>
      <c r="S17" s="45"/>
      <c r="T17" s="45"/>
      <c r="U17" s="45"/>
      <c r="V17" s="45"/>
      <c r="W17" s="45"/>
      <c r="X17" s="45"/>
      <c r="Y17" s="45"/>
      <c r="Z17" s="45"/>
      <c r="AA17" s="45"/>
      <c r="AB17" s="45"/>
      <c r="AC17" s="58"/>
      <c r="AD17" s="58"/>
      <c r="AE17" s="58"/>
      <c r="AF17" s="58"/>
      <c r="AG17" s="58"/>
      <c r="AH17" s="58"/>
      <c r="AI17" s="58"/>
      <c r="AJ17" s="73"/>
      <c r="AK17" s="101"/>
      <c r="AL17" s="101"/>
      <c r="AM17" s="101"/>
      <c r="AN17" s="99"/>
      <c r="AO17" s="128"/>
    </row>
    <row r="18" s="89" customFormat="1" ht="12" customHeight="1" spans="1:41">
      <c r="A18" s="79"/>
      <c r="B18" s="79"/>
      <c r="C18" s="79"/>
      <c r="D18" s="10"/>
      <c r="F18" s="99"/>
      <c r="G18" s="99"/>
      <c r="H18" s="99"/>
      <c r="I18" s="99"/>
      <c r="J18" s="99"/>
      <c r="K18" s="99"/>
      <c r="L18" s="99"/>
      <c r="M18" s="99"/>
      <c r="N18" s="99"/>
      <c r="O18" s="99"/>
      <c r="P18" s="99"/>
      <c r="Q18" s="99"/>
      <c r="R18" s="99"/>
      <c r="S18" s="99"/>
      <c r="T18" s="99"/>
      <c r="U18" s="99"/>
      <c r="V18" s="99"/>
      <c r="W18" s="99"/>
      <c r="X18" s="99"/>
      <c r="Y18" s="99"/>
      <c r="Z18" s="99"/>
      <c r="AA18" s="99"/>
      <c r="AB18" s="99"/>
      <c r="AC18" s="101"/>
      <c r="AD18" s="101"/>
      <c r="AE18" s="101"/>
      <c r="AF18" s="101"/>
      <c r="AG18" s="101"/>
      <c r="AH18" s="101"/>
      <c r="AI18" s="101"/>
      <c r="AJ18" s="101"/>
      <c r="AK18" s="101"/>
      <c r="AL18" s="101"/>
      <c r="AM18" s="101"/>
      <c r="AN18" s="99"/>
      <c r="AO18" s="128"/>
    </row>
    <row r="19" s="89" customFormat="1" ht="4.5" customHeight="1" spans="1:41">
      <c r="A19" s="219"/>
      <c r="B19" s="220"/>
      <c r="C19" s="220"/>
      <c r="D19" s="17"/>
      <c r="E19" s="17"/>
      <c r="F19" s="17"/>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59"/>
      <c r="AE19" s="59"/>
      <c r="AF19" s="59"/>
      <c r="AG19" s="59"/>
      <c r="AH19" s="59"/>
      <c r="AI19" s="59"/>
      <c r="AJ19" s="74"/>
      <c r="AK19" s="101"/>
      <c r="AL19" s="101"/>
      <c r="AM19" s="247"/>
      <c r="AN19" s="134"/>
      <c r="AO19" s="121"/>
    </row>
    <row r="20" s="89" customFormat="1" ht="15.75" customHeight="1" spans="1:41">
      <c r="A20" s="7"/>
      <c r="B20" s="9" t="s">
        <v>735</v>
      </c>
      <c r="C20" s="79"/>
      <c r="D20" s="79"/>
      <c r="E20" s="79"/>
      <c r="F20" s="79"/>
      <c r="G20" s="10"/>
      <c r="H20" s="10"/>
      <c r="I20" s="10"/>
      <c r="J20" s="99"/>
      <c r="K20" s="99"/>
      <c r="L20" s="99"/>
      <c r="M20" s="99"/>
      <c r="N20" s="99"/>
      <c r="O20" s="99"/>
      <c r="P20" s="99"/>
      <c r="Q20" s="99"/>
      <c r="R20" s="99"/>
      <c r="S20" s="99"/>
      <c r="T20" s="99"/>
      <c r="U20" s="99"/>
      <c r="V20" s="99"/>
      <c r="W20" s="99"/>
      <c r="X20" s="99"/>
      <c r="Y20" s="99"/>
      <c r="Z20" s="99"/>
      <c r="AA20" s="99"/>
      <c r="AB20" s="99"/>
      <c r="AC20" s="99"/>
      <c r="AD20" s="101"/>
      <c r="AE20" s="101"/>
      <c r="AF20" s="101"/>
      <c r="AG20" s="101"/>
      <c r="AH20" s="101"/>
      <c r="AI20" s="101"/>
      <c r="AJ20" s="241"/>
      <c r="AK20" s="101"/>
      <c r="AL20" s="101"/>
      <c r="AM20" s="247"/>
      <c r="AN20" s="134"/>
      <c r="AO20" s="121"/>
    </row>
    <row r="21" s="89" customFormat="1" ht="3.75" customHeight="1" spans="1:41">
      <c r="A21" s="7"/>
      <c r="B21" s="79"/>
      <c r="C21" s="79"/>
      <c r="D21" s="79"/>
      <c r="E21" s="79"/>
      <c r="F21" s="79"/>
      <c r="G21" s="10"/>
      <c r="H21" s="10"/>
      <c r="I21" s="10"/>
      <c r="J21" s="99"/>
      <c r="K21" s="99"/>
      <c r="L21" s="99"/>
      <c r="M21" s="99"/>
      <c r="N21" s="99"/>
      <c r="O21" s="99"/>
      <c r="P21" s="99"/>
      <c r="Q21" s="99"/>
      <c r="R21" s="99"/>
      <c r="S21" s="99"/>
      <c r="T21" s="99"/>
      <c r="U21" s="99"/>
      <c r="V21" s="99"/>
      <c r="W21" s="99"/>
      <c r="X21" s="99"/>
      <c r="Y21" s="99"/>
      <c r="Z21" s="99"/>
      <c r="AA21" s="99"/>
      <c r="AB21" s="99"/>
      <c r="AC21" s="99"/>
      <c r="AD21" s="101"/>
      <c r="AE21" s="101"/>
      <c r="AF21" s="101"/>
      <c r="AG21" s="101"/>
      <c r="AH21" s="101"/>
      <c r="AI21" s="101"/>
      <c r="AJ21" s="241"/>
      <c r="AK21" s="101"/>
      <c r="AL21" s="101"/>
      <c r="AM21" s="247"/>
      <c r="AN21" s="134"/>
      <c r="AO21" s="121"/>
    </row>
    <row r="22" s="89" customFormat="1" ht="15.75" customHeight="1" spans="1:41">
      <c r="A22" s="7"/>
      <c r="B22" s="79" t="s">
        <v>736</v>
      </c>
      <c r="C22" s="79"/>
      <c r="D22" s="79"/>
      <c r="E22" s="79"/>
      <c r="F22" s="79"/>
      <c r="G22" s="10"/>
      <c r="H22" s="10"/>
      <c r="I22" s="10"/>
      <c r="J22" s="228">
        <f ca="1">TODAY()</f>
        <v>46001</v>
      </c>
      <c r="K22" s="228"/>
      <c r="L22" s="228"/>
      <c r="M22" s="228"/>
      <c r="N22" s="228"/>
      <c r="O22" s="228"/>
      <c r="P22" s="228"/>
      <c r="Q22" s="228"/>
      <c r="R22" s="228"/>
      <c r="S22" s="228"/>
      <c r="T22" s="228"/>
      <c r="U22" s="228"/>
      <c r="V22" s="99"/>
      <c r="W22" s="99"/>
      <c r="X22" s="99"/>
      <c r="Y22" s="99"/>
      <c r="Z22" s="99"/>
      <c r="AA22" s="99"/>
      <c r="AB22" s="99"/>
      <c r="AC22" s="99"/>
      <c r="AD22" s="101"/>
      <c r="AE22" s="101"/>
      <c r="AF22" s="101"/>
      <c r="AG22" s="101"/>
      <c r="AH22" s="101"/>
      <c r="AI22" s="101"/>
      <c r="AJ22" s="241"/>
      <c r="AK22" s="101"/>
      <c r="AL22" s="101"/>
      <c r="AM22" s="247"/>
      <c r="AN22" s="134"/>
      <c r="AO22" s="121"/>
    </row>
    <row r="23" s="89" customFormat="1" ht="17.25" customHeight="1" spans="1:41">
      <c r="A23" s="7"/>
      <c r="B23" s="79" t="s">
        <v>737</v>
      </c>
      <c r="C23" s="79"/>
      <c r="D23" s="79"/>
      <c r="E23" s="79"/>
      <c r="F23" s="79"/>
      <c r="G23" s="10"/>
      <c r="H23" s="10"/>
      <c r="I23" s="10"/>
      <c r="J23" s="229" t="s">
        <v>5</v>
      </c>
      <c r="K23" s="229"/>
      <c r="L23" s="229"/>
      <c r="M23" s="229"/>
      <c r="N23" s="229"/>
      <c r="O23" s="229"/>
      <c r="P23" s="229"/>
      <c r="Q23" s="229"/>
      <c r="R23" s="229"/>
      <c r="S23" s="229"/>
      <c r="T23" s="229"/>
      <c r="U23" s="229"/>
      <c r="V23" s="99"/>
      <c r="W23" s="99"/>
      <c r="X23" s="99"/>
      <c r="Y23" s="99"/>
      <c r="Z23" s="99"/>
      <c r="AA23" s="99"/>
      <c r="AB23" s="99"/>
      <c r="AC23" s="99"/>
      <c r="AD23" s="101"/>
      <c r="AE23" s="101"/>
      <c r="AF23" s="101"/>
      <c r="AG23" s="101"/>
      <c r="AH23" s="101"/>
      <c r="AI23" s="101"/>
      <c r="AJ23" s="241"/>
      <c r="AK23" s="101"/>
      <c r="AL23" s="101"/>
      <c r="AM23" s="247"/>
      <c r="AN23" s="134"/>
      <c r="AO23" s="121"/>
    </row>
    <row r="24" s="89" customFormat="1" ht="17.25" customHeight="1" spans="1:41">
      <c r="A24" s="7"/>
      <c r="B24" s="79" t="s">
        <v>738</v>
      </c>
      <c r="C24" s="79"/>
      <c r="D24" s="79"/>
      <c r="E24" s="79"/>
      <c r="F24" s="79"/>
      <c r="G24" s="79"/>
      <c r="H24" s="10"/>
      <c r="I24" s="10"/>
      <c r="J24" s="230" t="s">
        <v>20</v>
      </c>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42"/>
      <c r="AK24" s="55"/>
      <c r="AL24" s="55"/>
      <c r="AM24" s="248"/>
      <c r="AN24" s="134"/>
      <c r="AO24" s="121"/>
    </row>
    <row r="25" s="89" customFormat="1" ht="17.25" customHeight="1" spans="1:41">
      <c r="A25" s="7"/>
      <c r="B25" s="79"/>
      <c r="C25" s="79"/>
      <c r="D25" s="79"/>
      <c r="E25" s="79"/>
      <c r="F25" s="79"/>
      <c r="G25" s="79"/>
      <c r="H25" s="10"/>
      <c r="I25" s="1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42"/>
      <c r="AK25" s="55"/>
      <c r="AL25" s="55"/>
      <c r="AM25" s="248"/>
      <c r="AN25" s="134"/>
      <c r="AO25" s="121"/>
    </row>
    <row r="26" s="89" customFormat="1" ht="17.25" customHeight="1" spans="1:41">
      <c r="A26" s="7"/>
      <c r="B26" s="79"/>
      <c r="C26" s="79"/>
      <c r="D26" s="79"/>
      <c r="E26" s="79"/>
      <c r="F26" s="79"/>
      <c r="G26" s="79"/>
      <c r="H26" s="10"/>
      <c r="I26" s="1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42"/>
      <c r="AK26" s="55"/>
      <c r="AL26" s="55"/>
      <c r="AM26" s="248"/>
      <c r="AN26" s="134"/>
      <c r="AO26" s="121"/>
    </row>
    <row r="27" s="89" customFormat="1" ht="17.25" customHeight="1" spans="1:44">
      <c r="A27" s="7"/>
      <c r="B27" s="79" t="s">
        <v>739</v>
      </c>
      <c r="C27" s="79"/>
      <c r="D27" s="79"/>
      <c r="E27" s="79"/>
      <c r="F27" s="79"/>
      <c r="G27" s="79"/>
      <c r="H27" s="10"/>
      <c r="I27" s="10"/>
      <c r="J27" s="55" t="str">
        <f>'DATA INPUT'!H66</f>
        <v>(PLEASE SELECT)</v>
      </c>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104"/>
      <c r="AK27" s="55"/>
      <c r="AL27" s="55"/>
      <c r="AM27" s="248"/>
      <c r="AN27" s="134"/>
      <c r="AO27" s="252"/>
      <c r="AP27" s="252"/>
      <c r="AQ27" s="252"/>
      <c r="AR27" s="252"/>
    </row>
    <row r="28" s="89" customFormat="1" ht="17.25" customHeight="1" spans="1:44">
      <c r="A28" s="7"/>
      <c r="B28" s="79" t="s">
        <v>741</v>
      </c>
      <c r="C28" s="79"/>
      <c r="D28" s="79"/>
      <c r="E28" s="79"/>
      <c r="F28" s="79"/>
      <c r="G28" s="79"/>
      <c r="H28" s="10"/>
      <c r="I28" s="10"/>
      <c r="J28" s="231" t="e">
        <f>'DATA INPUT'!#REF!</f>
        <v>#REF!</v>
      </c>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43"/>
      <c r="AK28" s="231"/>
      <c r="AL28" s="231"/>
      <c r="AM28" s="249"/>
      <c r="AN28" s="250"/>
      <c r="AO28" s="252"/>
      <c r="AP28" s="252"/>
      <c r="AQ28" s="252"/>
      <c r="AR28" s="252"/>
    </row>
    <row r="29" s="142" customFormat="1" ht="17.25" customHeight="1" spans="1:40">
      <c r="A29" s="221"/>
      <c r="B29" s="222" t="s">
        <v>742</v>
      </c>
      <c r="C29" s="222"/>
      <c r="D29" s="222"/>
      <c r="E29" s="222"/>
      <c r="F29" s="222"/>
      <c r="G29" s="222"/>
      <c r="H29" s="222"/>
      <c r="I29" s="222"/>
      <c r="J29" s="231" t="str">
        <f>'DATA INPUT'!H74</f>
        <v>(PLEASE SELECT)</v>
      </c>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43"/>
      <c r="AK29" s="231"/>
      <c r="AL29" s="231"/>
      <c r="AM29" s="249"/>
      <c r="AN29" s="251"/>
    </row>
    <row r="30" s="89" customFormat="1" ht="17.25" customHeight="1" spans="1:39">
      <c r="A30" s="7"/>
      <c r="B30" s="222" t="s">
        <v>743</v>
      </c>
      <c r="C30" s="10"/>
      <c r="D30" s="10"/>
      <c r="E30" s="10"/>
      <c r="F30" s="10"/>
      <c r="G30" s="10"/>
      <c r="H30" s="10"/>
      <c r="I30" s="10"/>
      <c r="J30" s="232" t="s">
        <v>5</v>
      </c>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44"/>
      <c r="AK30" s="231"/>
      <c r="AL30" s="231"/>
      <c r="AM30" s="249"/>
    </row>
    <row r="31" s="89" customFormat="1" ht="17.25" customHeight="1" spans="1:39">
      <c r="A31" s="7"/>
      <c r="B31" s="222" t="s">
        <v>819</v>
      </c>
      <c r="C31" s="10"/>
      <c r="D31" s="10"/>
      <c r="E31" s="10"/>
      <c r="F31" s="10"/>
      <c r="G31" s="10"/>
      <c r="H31" s="10"/>
      <c r="I31" s="10"/>
      <c r="J31" s="233" t="e">
        <f>'DATA INPUT'!#REF!</f>
        <v>#REF!</v>
      </c>
      <c r="K31" s="232"/>
      <c r="L31" s="232"/>
      <c r="M31" s="232"/>
      <c r="N31" s="232"/>
      <c r="O31" s="232"/>
      <c r="P31" s="232"/>
      <c r="Q31" s="232"/>
      <c r="R31" s="232"/>
      <c r="S31" s="232"/>
      <c r="T31" s="232"/>
      <c r="U31" s="232"/>
      <c r="V31" s="231"/>
      <c r="W31" s="232"/>
      <c r="X31" s="232"/>
      <c r="Y31" s="232"/>
      <c r="Z31" s="232"/>
      <c r="AA31" s="232"/>
      <c r="AB31" s="232"/>
      <c r="AC31" s="232"/>
      <c r="AD31" s="232"/>
      <c r="AE31" s="232"/>
      <c r="AF31" s="232"/>
      <c r="AG31" s="232"/>
      <c r="AH31" s="232"/>
      <c r="AI31" s="232"/>
      <c r="AJ31" s="244"/>
      <c r="AK31" s="231"/>
      <c r="AL31" s="231"/>
      <c r="AM31" s="249"/>
    </row>
    <row r="32" s="89" customFormat="1" ht="8.25" customHeight="1" spans="1:38">
      <c r="A32" s="12"/>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245"/>
      <c r="AK32" s="10"/>
      <c r="AL32" s="10"/>
    </row>
    <row r="33" s="89" customFormat="1" ht="17.25" customHeight="1"/>
    <row r="34" s="89" customFormat="1" spans="1:38">
      <c r="A34" s="215"/>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row>
    <row r="35" s="89" customFormat="1" ht="103.5" customHeight="1" spans="1:38">
      <c r="A35" s="215"/>
      <c r="B35" s="216" t="s">
        <v>820</v>
      </c>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5"/>
      <c r="AK35" s="215"/>
      <c r="AL35" s="215"/>
    </row>
    <row r="36" s="89" customFormat="1" spans="1:38">
      <c r="A36" s="215"/>
      <c r="B36" s="216" t="s">
        <v>759</v>
      </c>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133"/>
      <c r="AE36" s="133"/>
      <c r="AF36" s="133"/>
      <c r="AG36" s="216"/>
      <c r="AH36" s="216"/>
      <c r="AI36" s="216"/>
      <c r="AJ36" s="215"/>
      <c r="AK36" s="215"/>
      <c r="AL36" s="215"/>
    </row>
    <row r="37" s="89" customFormat="1" ht="6" customHeight="1" spans="1:38">
      <c r="A37" s="215"/>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133"/>
      <c r="AE37" s="133"/>
      <c r="AF37" s="133"/>
      <c r="AG37" s="216"/>
      <c r="AH37" s="216"/>
      <c r="AI37" s="216"/>
      <c r="AJ37" s="215"/>
      <c r="AK37" s="215"/>
      <c r="AL37" s="215"/>
    </row>
    <row r="38" s="89" customFormat="1" ht="18" customHeight="1" spans="1:38">
      <c r="A38" s="215"/>
      <c r="B38" s="223" t="s">
        <v>760</v>
      </c>
      <c r="C38" s="216"/>
      <c r="D38" s="216"/>
      <c r="E38" s="216"/>
      <c r="F38" s="216"/>
      <c r="G38" s="216"/>
      <c r="H38" s="216"/>
      <c r="I38" s="216"/>
      <c r="J38" s="216"/>
      <c r="K38" s="216"/>
      <c r="L38" s="216"/>
      <c r="M38" s="216"/>
      <c r="N38" s="216"/>
      <c r="O38" s="216"/>
      <c r="P38" s="216"/>
      <c r="Q38" s="216"/>
      <c r="R38" s="216"/>
      <c r="S38" s="237"/>
      <c r="T38" s="237"/>
      <c r="U38" s="237"/>
      <c r="V38" s="237"/>
      <c r="W38" s="237"/>
      <c r="X38" s="237"/>
      <c r="Y38" s="237"/>
      <c r="Z38" s="237"/>
      <c r="AA38" s="216"/>
      <c r="AB38" s="216"/>
      <c r="AC38" s="216"/>
      <c r="AD38" s="133"/>
      <c r="AE38" s="133"/>
      <c r="AF38" s="133"/>
      <c r="AG38" s="216"/>
      <c r="AH38" s="216"/>
      <c r="AI38" s="216"/>
      <c r="AJ38" s="215"/>
      <c r="AK38" s="215"/>
      <c r="AL38" s="215"/>
    </row>
    <row r="39" s="89" customFormat="1" ht="12.75" customHeight="1" spans="1:38">
      <c r="A39" s="215"/>
      <c r="B39" s="223"/>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133"/>
      <c r="AE39" s="133"/>
      <c r="AF39" s="133"/>
      <c r="AG39" s="216"/>
      <c r="AH39" s="216"/>
      <c r="AI39" s="216"/>
      <c r="AJ39" s="215"/>
      <c r="AK39" s="215"/>
      <c r="AL39" s="215"/>
    </row>
    <row r="40" s="89" customFormat="1" ht="15" customHeight="1" spans="1:38">
      <c r="A40" s="215"/>
      <c r="B40" s="216" t="s">
        <v>764</v>
      </c>
      <c r="C40" s="216"/>
      <c r="D40" s="216"/>
      <c r="E40" s="216"/>
      <c r="F40" s="216"/>
      <c r="G40" s="216"/>
      <c r="H40" s="225">
        <f ca="1">J22</f>
        <v>46001</v>
      </c>
      <c r="I40" s="225"/>
      <c r="J40" s="225"/>
      <c r="K40" s="225"/>
      <c r="L40" s="225"/>
      <c r="M40" s="225"/>
      <c r="N40" s="225"/>
      <c r="O40" s="225"/>
      <c r="P40" s="225"/>
      <c r="Q40" s="225"/>
      <c r="R40" s="225"/>
      <c r="S40" s="225"/>
      <c r="T40" s="225"/>
      <c r="U40" s="225"/>
      <c r="V40" s="215"/>
      <c r="W40" s="215"/>
      <c r="X40" s="215"/>
      <c r="Y40" s="215"/>
      <c r="Z40" s="215"/>
      <c r="AA40" s="215"/>
      <c r="AB40" s="215"/>
      <c r="AC40" s="215"/>
      <c r="AD40" s="215"/>
      <c r="AE40" s="215"/>
      <c r="AF40" s="215"/>
      <c r="AG40" s="215"/>
      <c r="AH40" s="215"/>
      <c r="AI40" s="215"/>
      <c r="AJ40" s="215"/>
      <c r="AK40" s="215"/>
      <c r="AL40" s="215"/>
    </row>
    <row r="41" spans="1:44">
      <c r="A41" s="89"/>
      <c r="B41" s="216"/>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L41" s="89"/>
      <c r="AM41" s="89"/>
      <c r="AN41" s="89"/>
      <c r="AO41" s="89"/>
      <c r="AP41" s="89"/>
      <c r="AQ41" s="89"/>
      <c r="AR41" s="89"/>
    </row>
    <row r="42" spans="1:44">
      <c r="A42" s="89"/>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L42" s="89"/>
      <c r="AM42" s="89"/>
      <c r="AN42" s="89"/>
      <c r="AO42" s="89"/>
      <c r="AP42" s="89"/>
      <c r="AQ42" s="89"/>
      <c r="AR42" s="89"/>
    </row>
    <row r="43" spans="1:44">
      <c r="A43" s="89"/>
      <c r="B43" s="216"/>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L43" s="89"/>
      <c r="AM43" s="89"/>
      <c r="AN43" s="89"/>
      <c r="AO43" s="89"/>
      <c r="AP43" s="89"/>
      <c r="AQ43" s="89"/>
      <c r="AR43" s="89"/>
    </row>
    <row r="44" spans="1:44">
      <c r="A44" s="89"/>
      <c r="B44" s="216"/>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L44" s="89"/>
      <c r="AM44" s="89"/>
      <c r="AN44" s="89"/>
      <c r="AO44" s="89"/>
      <c r="AP44" s="89"/>
      <c r="AQ44" s="89"/>
      <c r="AR44" s="89"/>
    </row>
    <row r="45" spans="1:44">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L45" s="89"/>
      <c r="AM45" s="89"/>
      <c r="AN45" s="89"/>
      <c r="AO45" s="89"/>
      <c r="AP45" s="89"/>
      <c r="AQ45" s="89"/>
      <c r="AR45" s="89"/>
    </row>
    <row r="46" spans="1:44">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row>
    <row r="47" spans="1:44">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row>
    <row r="48" spans="1:44">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row>
    <row r="49" spans="1:44">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row>
    <row r="50" spans="1:44">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row>
    <row r="51" spans="1:44">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row>
    <row r="52" spans="1:44">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row>
  </sheetData>
  <sheetProtection selectLockedCells="1" selectUnlockedCells="1"/>
  <mergeCells count="16">
    <mergeCell ref="AA6:AJ6"/>
    <mergeCell ref="A9:AI9"/>
    <mergeCell ref="W14:AG14"/>
    <mergeCell ref="W15:AI15"/>
    <mergeCell ref="I16:R16"/>
    <mergeCell ref="W16:AJ16"/>
    <mergeCell ref="J22:U22"/>
    <mergeCell ref="J23:U23"/>
    <mergeCell ref="AO28:AR28"/>
    <mergeCell ref="J30:AJ30"/>
    <mergeCell ref="B35:AI35"/>
    <mergeCell ref="B36:AC36"/>
    <mergeCell ref="S38:Z38"/>
    <mergeCell ref="B40:G40"/>
    <mergeCell ref="H40:U40"/>
    <mergeCell ref="J24:AJ26"/>
  </mergeCells>
  <dataValidations count="4">
    <dataValidation type="list" allowBlank="1" showInputMessage="1" showErrorMessage="1" sqref="J23:S23">
      <formula1>OFFERTYPE</formula1>
    </dataValidation>
    <dataValidation type="list" allowBlank="1" showInputMessage="1" showErrorMessage="1" sqref="J30 V31">
      <formula1>PreSessional</formula1>
    </dataValidation>
    <dataValidation type="list" allowBlank="1" showInputMessage="1" showErrorMessage="1" sqref="T39:V39 C36:S39 T36:V37">
      <formula1>"Director of Business and Communication,Director of Engineering "</formula1>
    </dataValidation>
    <dataValidation type="list" allowBlank="1" showInputMessage="1" showErrorMessage="1" sqref="W39:Z39 W36:Z37 AA36:AC39">
      <formula1>"Director of Business and Communication,Director of Engineering"</formula1>
    </dataValidation>
  </dataValidations>
  <pageMargins left="1.36" right="0.59" top="0.94" bottom="0.17" header="0.5" footer="0.17"/>
  <pageSetup paperSize="1" scale="98" fitToHeight="6" orientation="portrait"/>
  <headerFooter alignWithMargins="0"/>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AJ72"/>
  <sheetViews>
    <sheetView showGridLines="0" view="pageBreakPreview" zoomScaleNormal="100" topLeftCell="B1" workbookViewId="0">
      <selection activeCell="U49" sqref="U49"/>
    </sheetView>
  </sheetViews>
  <sheetFormatPr defaultColWidth="9" defaultRowHeight="15.2"/>
  <cols>
    <col min="1" max="1" width="1.14285714285714" style="2" hidden="1" customWidth="1"/>
    <col min="2" max="4" width="2.57142857142857" style="2" customWidth="1"/>
    <col min="5" max="5" width="2.28571428571429" style="2" customWidth="1"/>
    <col min="6" max="13" width="2.57142857142857" style="2" customWidth="1"/>
    <col min="14" max="14" width="2.14285714285714" style="2" customWidth="1"/>
    <col min="15" max="35" width="2.57142857142857" style="2" customWidth="1"/>
    <col min="36" max="36" width="4.42857142857143" style="2" customWidth="1"/>
    <col min="37" max="55" width="2.57142857142857" style="2" customWidth="1"/>
    <col min="56" max="63" width="3.42857142857143" style="2" customWidth="1"/>
    <col min="64" max="16384" width="9.14285714285714" style="2"/>
  </cols>
  <sheetData>
    <row r="1" ht="24.75" customHeight="1" spans="17:17">
      <c r="Q1" s="204" t="s">
        <v>821</v>
      </c>
    </row>
    <row r="2" ht="3.75" customHeight="1"/>
    <row r="3" ht="3.75" customHeight="1" spans="1:36">
      <c r="A3" s="5"/>
      <c r="B3" s="5"/>
      <c r="C3" s="6"/>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69"/>
    </row>
    <row r="4" ht="12.75" customHeight="1" spans="1:36">
      <c r="A4" s="7"/>
      <c r="B4" s="197" t="s">
        <v>728</v>
      </c>
      <c r="C4" s="1"/>
      <c r="D4" s="9"/>
      <c r="E4" s="9"/>
      <c r="F4" s="9"/>
      <c r="G4" s="9"/>
      <c r="H4" s="37"/>
      <c r="I4" s="37"/>
      <c r="J4" s="37"/>
      <c r="K4" s="1"/>
      <c r="L4" s="37"/>
      <c r="M4" s="37"/>
      <c r="N4" s="37"/>
      <c r="O4" s="37"/>
      <c r="P4" s="37"/>
      <c r="Q4" s="37"/>
      <c r="R4" s="37"/>
      <c r="S4" s="37"/>
      <c r="T4" s="37"/>
      <c r="U4" s="37"/>
      <c r="V4" s="37"/>
      <c r="W4" s="37"/>
      <c r="X4" s="37"/>
      <c r="Y4" s="37"/>
      <c r="Z4" s="37"/>
      <c r="AA4" s="37"/>
      <c r="AB4" s="37"/>
      <c r="AC4" s="37"/>
      <c r="AD4" s="37"/>
      <c r="AE4" s="37"/>
      <c r="AF4" s="37"/>
      <c r="AG4" s="37"/>
      <c r="AH4" s="37"/>
      <c r="AI4" s="37"/>
      <c r="AJ4" s="70"/>
    </row>
    <row r="5" ht="2.25" customHeight="1" spans="1:36">
      <c r="A5" s="7"/>
      <c r="B5" s="197"/>
      <c r="C5" s="1"/>
      <c r="D5" s="9"/>
      <c r="E5" s="9"/>
      <c r="F5" s="9"/>
      <c r="G5" s="9"/>
      <c r="H5" s="37"/>
      <c r="I5" s="37"/>
      <c r="J5" s="37"/>
      <c r="K5" s="1"/>
      <c r="L5" s="37"/>
      <c r="M5" s="37"/>
      <c r="N5" s="37"/>
      <c r="O5" s="37"/>
      <c r="P5" s="37"/>
      <c r="Q5" s="37"/>
      <c r="R5" s="37"/>
      <c r="S5" s="37"/>
      <c r="T5" s="37"/>
      <c r="U5" s="37"/>
      <c r="V5" s="37"/>
      <c r="W5" s="37"/>
      <c r="X5" s="37"/>
      <c r="Y5" s="37"/>
      <c r="Z5" s="37"/>
      <c r="AA5" s="37"/>
      <c r="AB5" s="37"/>
      <c r="AC5" s="37"/>
      <c r="AD5" s="37"/>
      <c r="AE5" s="37"/>
      <c r="AF5" s="37"/>
      <c r="AG5" s="37"/>
      <c r="AH5" s="37"/>
      <c r="AI5" s="37"/>
      <c r="AJ5" s="70"/>
    </row>
    <row r="6" ht="16.8" spans="1:36">
      <c r="A6" s="7"/>
      <c r="B6" s="198" t="s">
        <v>729</v>
      </c>
      <c r="C6" s="1"/>
      <c r="D6" s="78"/>
      <c r="E6" s="78"/>
      <c r="F6" s="78"/>
      <c r="G6" s="78"/>
      <c r="H6" s="55" t="str">
        <f>'DATA INPUT'!H18</f>
        <v>(PLEASE INPUT)</v>
      </c>
      <c r="I6" s="10"/>
      <c r="J6" s="1"/>
      <c r="K6" s="55"/>
      <c r="L6" s="55"/>
      <c r="M6" s="55"/>
      <c r="N6" s="55"/>
      <c r="O6" s="55"/>
      <c r="P6" s="1"/>
      <c r="Q6" s="78" t="s">
        <v>99</v>
      </c>
      <c r="R6" s="1"/>
      <c r="S6" s="55"/>
      <c r="T6" s="55"/>
      <c r="U6" s="55"/>
      <c r="V6" s="55"/>
      <c r="W6" s="99" t="str">
        <f>'DATA INPUT'!H28</f>
        <v>(PLEASE INPUT)</v>
      </c>
      <c r="X6" s="10"/>
      <c r="Y6" s="10"/>
      <c r="Z6" s="10"/>
      <c r="AA6" s="55"/>
      <c r="AB6" s="55"/>
      <c r="AC6" s="55"/>
      <c r="AD6" s="55"/>
      <c r="AE6" s="55"/>
      <c r="AF6" s="55"/>
      <c r="AG6" s="55"/>
      <c r="AH6" s="55"/>
      <c r="AI6" s="1"/>
      <c r="AJ6" s="104"/>
    </row>
    <row r="7" ht="16.8" spans="1:36">
      <c r="A7" s="7"/>
      <c r="B7" s="199" t="s">
        <v>100</v>
      </c>
      <c r="C7" s="1"/>
      <c r="D7" s="79"/>
      <c r="E7" s="79"/>
      <c r="F7" s="79"/>
      <c r="G7" s="79"/>
      <c r="H7" s="55" t="str">
        <f>'DATA INPUT'!H16</f>
        <v>(PLEASE INPUT)</v>
      </c>
      <c r="I7" s="10"/>
      <c r="J7" s="1"/>
      <c r="K7" s="55"/>
      <c r="L7" s="55"/>
      <c r="M7" s="55"/>
      <c r="N7" s="55"/>
      <c r="O7" s="55"/>
      <c r="P7" s="1"/>
      <c r="Q7" s="79" t="s">
        <v>822</v>
      </c>
      <c r="R7" s="1"/>
      <c r="S7" s="79"/>
      <c r="T7" s="79"/>
      <c r="U7" s="79"/>
      <c r="V7" s="79"/>
      <c r="W7" s="99" t="str">
        <f>'DATA INPUT'!H48</f>
        <v>(PLEASE INPUT)</v>
      </c>
      <c r="X7" s="99"/>
      <c r="Y7" s="99"/>
      <c r="Z7" s="99"/>
      <c r="AA7" s="99"/>
      <c r="AB7" s="99"/>
      <c r="AC7" s="99"/>
      <c r="AD7" s="99"/>
      <c r="AE7" s="99"/>
      <c r="AF7" s="99"/>
      <c r="AG7" s="55"/>
      <c r="AH7" s="55"/>
      <c r="AI7" s="1"/>
      <c r="AJ7" s="104"/>
    </row>
    <row r="8" ht="16.8" spans="1:36">
      <c r="A8" s="7"/>
      <c r="B8" s="198" t="s">
        <v>731</v>
      </c>
      <c r="C8" s="1"/>
      <c r="D8" s="78"/>
      <c r="E8" s="78"/>
      <c r="F8" s="78"/>
      <c r="G8" s="78"/>
      <c r="H8" s="55" t="str">
        <f>'DATA INPUT'!H24</f>
        <v>(PLEASE SELECT)</v>
      </c>
      <c r="I8" s="10"/>
      <c r="J8" s="1"/>
      <c r="K8" s="55"/>
      <c r="L8" s="55"/>
      <c r="M8" s="55"/>
      <c r="N8" s="55"/>
      <c r="O8" s="55"/>
      <c r="P8" s="1"/>
      <c r="Q8" s="78" t="s">
        <v>823</v>
      </c>
      <c r="R8" s="1"/>
      <c r="S8" s="1"/>
      <c r="T8" s="1"/>
      <c r="U8" s="1"/>
      <c r="V8" s="1"/>
      <c r="W8" s="99" t="str">
        <f>'DATA INPUT'!H44</f>
        <v>(PLEASE INPUT)</v>
      </c>
      <c r="X8" s="99"/>
      <c r="Y8" s="99"/>
      <c r="Z8" s="99"/>
      <c r="AA8" s="99"/>
      <c r="AB8" s="99"/>
      <c r="AC8" s="99"/>
      <c r="AD8" s="99"/>
      <c r="AE8" s="99"/>
      <c r="AF8" s="99"/>
      <c r="AG8" s="99"/>
      <c r="AH8" s="99"/>
      <c r="AI8" s="1"/>
      <c r="AJ8" s="104"/>
    </row>
    <row r="9" ht="16.8" spans="1:36">
      <c r="A9" s="7"/>
      <c r="B9" s="198" t="s">
        <v>733</v>
      </c>
      <c r="C9" s="1"/>
      <c r="D9" s="78"/>
      <c r="E9" s="78"/>
      <c r="F9" s="78"/>
      <c r="G9" s="78"/>
      <c r="H9" s="86" t="str">
        <f>'DATA INPUT'!H22</f>
        <v>(PLEASE INPUT)</v>
      </c>
      <c r="I9" s="86"/>
      <c r="J9" s="86"/>
      <c r="K9" s="86"/>
      <c r="L9" s="86"/>
      <c r="M9" s="86"/>
      <c r="N9" s="86"/>
      <c r="O9" s="86"/>
      <c r="P9" s="86"/>
      <c r="Q9" s="78" t="s">
        <v>824</v>
      </c>
      <c r="R9" s="1"/>
      <c r="S9" s="1"/>
      <c r="T9" s="1"/>
      <c r="U9" s="1"/>
      <c r="V9" s="1"/>
      <c r="W9" s="55" t="str">
        <f>'DATA INPUT'!H46</f>
        <v>(PLEASE INPUT)</v>
      </c>
      <c r="X9" s="55"/>
      <c r="Y9" s="55"/>
      <c r="Z9" s="55"/>
      <c r="AA9" s="55"/>
      <c r="AB9" s="55"/>
      <c r="AC9" s="55"/>
      <c r="AD9" s="55"/>
      <c r="AE9" s="55"/>
      <c r="AF9" s="55"/>
      <c r="AG9" s="55"/>
      <c r="AH9" s="55"/>
      <c r="AI9" s="1"/>
      <c r="AJ9" s="104"/>
    </row>
    <row r="10" ht="6" customHeight="1" spans="1:36">
      <c r="A10" s="12"/>
      <c r="B10" s="12"/>
      <c r="C10" s="15"/>
      <c r="D10" s="15"/>
      <c r="E10" s="15"/>
      <c r="F10" s="15"/>
      <c r="G10" s="45"/>
      <c r="H10" s="45"/>
      <c r="I10" s="45"/>
      <c r="J10" s="45"/>
      <c r="K10" s="45"/>
      <c r="L10" s="45"/>
      <c r="M10" s="45"/>
      <c r="N10" s="45"/>
      <c r="O10" s="45"/>
      <c r="P10" s="45"/>
      <c r="Q10" s="45"/>
      <c r="R10" s="45"/>
      <c r="S10" s="45"/>
      <c r="T10" s="45"/>
      <c r="U10" s="45"/>
      <c r="V10" s="45"/>
      <c r="W10" s="45"/>
      <c r="X10" s="45"/>
      <c r="Y10" s="45"/>
      <c r="Z10" s="45"/>
      <c r="AA10" s="45"/>
      <c r="AB10" s="45"/>
      <c r="AC10" s="58"/>
      <c r="AD10" s="58"/>
      <c r="AE10" s="58"/>
      <c r="AF10" s="58"/>
      <c r="AG10" s="58"/>
      <c r="AH10" s="58"/>
      <c r="AI10" s="58"/>
      <c r="AJ10" s="73"/>
    </row>
    <row r="11" ht="3.75" customHeight="1" spans="1:36">
      <c r="A11" s="10"/>
      <c r="B11" s="10"/>
      <c r="C11" s="10"/>
      <c r="D11" s="10"/>
      <c r="E11" s="10"/>
      <c r="F11" s="10"/>
      <c r="G11" s="55"/>
      <c r="H11" s="55"/>
      <c r="I11" s="55"/>
      <c r="J11" s="55"/>
      <c r="K11" s="55"/>
      <c r="L11" s="55"/>
      <c r="M11" s="55"/>
      <c r="N11" s="55"/>
      <c r="O11" s="55"/>
      <c r="P11" s="55"/>
      <c r="Q11" s="55"/>
      <c r="R11" s="55"/>
      <c r="S11" s="55"/>
      <c r="T11" s="55"/>
      <c r="U11" s="55"/>
      <c r="V11" s="55"/>
      <c r="W11" s="55"/>
      <c r="X11" s="55"/>
      <c r="Y11" s="55"/>
      <c r="Z11" s="55"/>
      <c r="AA11" s="55"/>
      <c r="AB11" s="55"/>
      <c r="AC11" s="101"/>
      <c r="AD11" s="101"/>
      <c r="AE11" s="101"/>
      <c r="AF11" s="101"/>
      <c r="AG11" s="101"/>
      <c r="AH11" s="101"/>
      <c r="AI11" s="101"/>
      <c r="AJ11" s="101"/>
    </row>
    <row r="12" s="196" customFormat="1" ht="21" customHeight="1" spans="1:36">
      <c r="A12" s="200"/>
      <c r="B12" s="200"/>
      <c r="C12" s="201" t="s">
        <v>825</v>
      </c>
      <c r="D12" s="202"/>
      <c r="E12" s="202"/>
      <c r="F12" s="202"/>
      <c r="G12" s="202"/>
      <c r="H12" s="202"/>
      <c r="I12" s="202"/>
      <c r="J12" s="202"/>
      <c r="K12" s="202"/>
      <c r="L12" s="202"/>
      <c r="M12" s="202"/>
      <c r="N12" s="203"/>
      <c r="O12" s="202"/>
      <c r="P12" s="202"/>
      <c r="Q12" s="202"/>
      <c r="R12" s="201" t="s">
        <v>826</v>
      </c>
      <c r="S12" s="202"/>
      <c r="T12" s="202"/>
      <c r="U12" s="202"/>
      <c r="V12" s="202"/>
      <c r="W12" s="202"/>
      <c r="X12" s="202"/>
      <c r="Y12" s="202"/>
      <c r="Z12" s="202"/>
      <c r="AA12" s="202"/>
      <c r="AB12" s="202"/>
      <c r="AC12" s="202"/>
      <c r="AD12" s="207"/>
      <c r="AE12" s="207"/>
      <c r="AF12" s="207"/>
      <c r="AG12" s="207"/>
      <c r="AH12" s="207"/>
      <c r="AI12" s="207"/>
      <c r="AJ12" s="208"/>
    </row>
    <row r="13" ht="4.5" customHeight="1" spans="1:36">
      <c r="A13" s="4"/>
      <c r="B13" s="80"/>
      <c r="C13" s="32"/>
      <c r="D13" s="32"/>
      <c r="E13" s="32"/>
      <c r="F13" s="32"/>
      <c r="G13" s="32"/>
      <c r="H13" s="32"/>
      <c r="I13" s="32"/>
      <c r="J13" s="32"/>
      <c r="K13" s="32"/>
      <c r="L13" s="32"/>
      <c r="M13" s="32"/>
      <c r="N13" s="103"/>
      <c r="O13" s="32"/>
      <c r="P13" s="32"/>
      <c r="Q13" s="32"/>
      <c r="R13" s="32"/>
      <c r="S13" s="32"/>
      <c r="T13" s="32"/>
      <c r="U13" s="32"/>
      <c r="V13" s="32"/>
      <c r="W13" s="32"/>
      <c r="X13" s="32"/>
      <c r="Y13" s="32"/>
      <c r="Z13" s="32"/>
      <c r="AA13" s="32"/>
      <c r="AB13" s="32"/>
      <c r="AC13" s="32"/>
      <c r="AD13" s="32"/>
      <c r="AE13" s="32"/>
      <c r="AF13" s="32"/>
      <c r="AG13" s="32"/>
      <c r="AH13" s="32"/>
      <c r="AI13" s="32"/>
      <c r="AJ13" s="103"/>
    </row>
    <row r="14" ht="12" hidden="1" customHeight="1" spans="1:36">
      <c r="A14" s="4"/>
      <c r="B14" s="4"/>
      <c r="C14" s="1"/>
      <c r="D14" s="1"/>
      <c r="E14" s="1"/>
      <c r="F14" s="1"/>
      <c r="G14" s="1"/>
      <c r="H14" s="1"/>
      <c r="I14" s="1"/>
      <c r="J14" s="1"/>
      <c r="K14" s="1"/>
      <c r="L14" s="1"/>
      <c r="M14" s="1"/>
      <c r="N14" s="68"/>
      <c r="O14" s="1"/>
      <c r="P14" s="1"/>
      <c r="Q14" s="205" t="s">
        <v>827</v>
      </c>
      <c r="R14" s="1"/>
      <c r="S14" s="1"/>
      <c r="T14" s="1"/>
      <c r="U14" s="1"/>
      <c r="V14" s="1"/>
      <c r="W14" s="1"/>
      <c r="X14" s="1"/>
      <c r="Y14" s="1"/>
      <c r="Z14" s="1"/>
      <c r="AA14" s="1"/>
      <c r="AB14" s="1"/>
      <c r="AC14" s="1"/>
      <c r="AD14" s="1"/>
      <c r="AE14" s="1"/>
      <c r="AF14" s="1"/>
      <c r="AG14" s="1"/>
      <c r="AH14" s="1"/>
      <c r="AI14" s="1"/>
      <c r="AJ14" s="68"/>
    </row>
    <row r="15" ht="3" hidden="1" customHeight="1" spans="1:36">
      <c r="A15" s="4"/>
      <c r="B15" s="4"/>
      <c r="C15" s="1"/>
      <c r="D15" s="1"/>
      <c r="E15" s="1"/>
      <c r="F15" s="1"/>
      <c r="G15" s="1"/>
      <c r="H15" s="1"/>
      <c r="I15" s="1"/>
      <c r="J15" s="1"/>
      <c r="K15" s="1"/>
      <c r="L15" s="1"/>
      <c r="M15" s="1"/>
      <c r="N15" s="68"/>
      <c r="O15" s="1"/>
      <c r="P15" s="1"/>
      <c r="Q15" s="1"/>
      <c r="R15" s="1"/>
      <c r="S15" s="1"/>
      <c r="T15" s="1"/>
      <c r="U15" s="1"/>
      <c r="V15" s="1"/>
      <c r="W15" s="1"/>
      <c r="X15" s="1"/>
      <c r="Y15" s="1"/>
      <c r="Z15" s="79"/>
      <c r="AA15" s="10"/>
      <c r="AB15" s="10"/>
      <c r="AC15" s="1"/>
      <c r="AD15" s="55"/>
      <c r="AE15" s="55"/>
      <c r="AF15" s="55"/>
      <c r="AG15" s="55"/>
      <c r="AH15" s="1"/>
      <c r="AI15" s="1"/>
      <c r="AJ15" s="68"/>
    </row>
    <row r="16" ht="12.75" hidden="1" customHeight="1" spans="1:36">
      <c r="A16" s="4"/>
      <c r="B16" s="4"/>
      <c r="C16" s="1"/>
      <c r="D16" s="1"/>
      <c r="E16" s="1"/>
      <c r="F16" s="1"/>
      <c r="G16" s="1"/>
      <c r="H16" s="1"/>
      <c r="I16" s="1"/>
      <c r="J16" s="1"/>
      <c r="K16" s="1"/>
      <c r="L16" s="1"/>
      <c r="M16" s="1"/>
      <c r="N16" s="68"/>
      <c r="O16" s="1"/>
      <c r="P16" s="1"/>
      <c r="Q16" s="1"/>
      <c r="R16" s="112"/>
      <c r="S16" s="1"/>
      <c r="T16" s="1" t="s">
        <v>514</v>
      </c>
      <c r="U16" s="1"/>
      <c r="V16" s="1"/>
      <c r="W16" s="1"/>
      <c r="X16" s="1"/>
      <c r="Y16" s="1"/>
      <c r="Z16" s="1"/>
      <c r="AA16" s="1"/>
      <c r="AB16" s="1"/>
      <c r="AC16" s="1"/>
      <c r="AD16" s="1"/>
      <c r="AE16" s="1"/>
      <c r="AF16" s="1"/>
      <c r="AG16" s="1"/>
      <c r="AH16" s="1"/>
      <c r="AI16" s="1"/>
      <c r="AJ16" s="68"/>
    </row>
    <row r="17" ht="3" customHeight="1" spans="1:36">
      <c r="A17" s="4"/>
      <c r="B17" s="4"/>
      <c r="C17" s="1"/>
      <c r="D17" s="1"/>
      <c r="E17" s="1"/>
      <c r="F17" s="1"/>
      <c r="G17" s="1"/>
      <c r="H17" s="1"/>
      <c r="I17" s="1"/>
      <c r="J17" s="1"/>
      <c r="K17" s="1"/>
      <c r="L17" s="1"/>
      <c r="M17" s="1"/>
      <c r="N17" s="68"/>
      <c r="O17" s="1"/>
      <c r="P17" s="1"/>
      <c r="Q17" s="1"/>
      <c r="R17" s="1"/>
      <c r="S17" s="1"/>
      <c r="T17" s="1"/>
      <c r="U17" s="1"/>
      <c r="V17" s="1"/>
      <c r="W17" s="1"/>
      <c r="X17" s="1"/>
      <c r="Y17" s="1"/>
      <c r="Z17" s="1"/>
      <c r="AA17" s="1"/>
      <c r="AB17" s="1"/>
      <c r="AC17" s="1"/>
      <c r="AD17" s="1"/>
      <c r="AE17" s="1"/>
      <c r="AF17" s="1"/>
      <c r="AG17" s="1"/>
      <c r="AH17" s="1"/>
      <c r="AI17" s="1"/>
      <c r="AJ17" s="68"/>
    </row>
    <row r="18" ht="12.75" customHeight="1" spans="1:36">
      <c r="A18" s="4"/>
      <c r="B18" s="4"/>
      <c r="C18" s="1"/>
      <c r="D18" s="1"/>
      <c r="E18" s="112" t="e">
        <f>IF('DATA INPUT'!#REF!="4+0 (3+0)","X"," ")</f>
        <v>#REF!</v>
      </c>
      <c r="F18" s="1"/>
      <c r="G18" s="1" t="s">
        <v>828</v>
      </c>
      <c r="H18" s="1"/>
      <c r="I18" s="1"/>
      <c r="J18" s="1"/>
      <c r="K18" s="1"/>
      <c r="L18" s="1"/>
      <c r="M18" s="1"/>
      <c r="N18" s="68"/>
      <c r="O18" s="1"/>
      <c r="P18" s="1"/>
      <c r="Q18" s="1"/>
      <c r="R18" s="206"/>
      <c r="S18" s="1"/>
      <c r="T18" s="1" t="s">
        <v>829</v>
      </c>
      <c r="U18" s="1"/>
      <c r="V18" s="1"/>
      <c r="W18" s="1"/>
      <c r="X18" s="1"/>
      <c r="Y18" s="1"/>
      <c r="Z18" s="1"/>
      <c r="AA18" s="1"/>
      <c r="AB18" s="1"/>
      <c r="AC18" s="1"/>
      <c r="AD18" s="1"/>
      <c r="AE18" s="1"/>
      <c r="AF18" s="1"/>
      <c r="AG18" s="1"/>
      <c r="AH18" s="1"/>
      <c r="AI18" s="1"/>
      <c r="AJ18" s="68"/>
    </row>
    <row r="19" ht="6" customHeight="1" spans="1:36">
      <c r="A19" s="4"/>
      <c r="B19" s="4"/>
      <c r="C19" s="1"/>
      <c r="D19" s="1"/>
      <c r="E19" s="1"/>
      <c r="F19" s="1"/>
      <c r="G19" s="1"/>
      <c r="H19" s="1"/>
      <c r="I19" s="1"/>
      <c r="J19" s="1"/>
      <c r="K19" s="1"/>
      <c r="L19" s="1"/>
      <c r="M19" s="1"/>
      <c r="N19" s="68"/>
      <c r="O19" s="1"/>
      <c r="P19" s="1"/>
      <c r="Q19" s="1"/>
      <c r="R19" s="1"/>
      <c r="S19" s="1"/>
      <c r="T19" s="1"/>
      <c r="U19" s="1"/>
      <c r="V19" s="1"/>
      <c r="W19" s="1"/>
      <c r="X19" s="1"/>
      <c r="Y19" s="1"/>
      <c r="Z19" s="1"/>
      <c r="AA19" s="1"/>
      <c r="AB19" s="1"/>
      <c r="AC19" s="1"/>
      <c r="AD19" s="1"/>
      <c r="AE19" s="1"/>
      <c r="AF19" s="1"/>
      <c r="AG19" s="1"/>
      <c r="AH19" s="1"/>
      <c r="AI19" s="1"/>
      <c r="AJ19" s="68"/>
    </row>
    <row r="20" ht="12.75" customHeight="1" spans="1:36">
      <c r="A20" s="4"/>
      <c r="B20" s="4"/>
      <c r="C20" s="1"/>
      <c r="D20" s="1"/>
      <c r="M20" s="1"/>
      <c r="N20" s="68"/>
      <c r="O20" s="1"/>
      <c r="P20" s="1"/>
      <c r="Q20" s="205"/>
      <c r="R20" s="112"/>
      <c r="S20" s="1"/>
      <c r="T20" s="1" t="s">
        <v>830</v>
      </c>
      <c r="U20" s="1"/>
      <c r="V20" s="1"/>
      <c r="W20" s="1"/>
      <c r="X20" s="1"/>
      <c r="Y20" s="1"/>
      <c r="Z20" s="1"/>
      <c r="AA20" s="1"/>
      <c r="AB20" s="1"/>
      <c r="AC20" s="1"/>
      <c r="AD20" s="1"/>
      <c r="AE20" s="1"/>
      <c r="AF20" s="1"/>
      <c r="AG20" s="1"/>
      <c r="AH20" s="1"/>
      <c r="AI20" s="1"/>
      <c r="AJ20" s="68"/>
    </row>
    <row r="21" ht="2.25" customHeight="1" spans="1:36">
      <c r="A21" s="4"/>
      <c r="B21" s="4"/>
      <c r="C21" s="1"/>
      <c r="D21" s="1"/>
      <c r="M21" s="1"/>
      <c r="N21" s="68"/>
      <c r="O21" s="1"/>
      <c r="P21" s="1"/>
      <c r="Q21" s="1"/>
      <c r="R21" s="1"/>
      <c r="S21" s="1"/>
      <c r="T21" s="1"/>
      <c r="U21" s="1"/>
      <c r="V21" s="1"/>
      <c r="W21" s="1"/>
      <c r="X21" s="1"/>
      <c r="Y21" s="1"/>
      <c r="Z21" s="1"/>
      <c r="AA21" s="1"/>
      <c r="AB21" s="1"/>
      <c r="AC21" s="1"/>
      <c r="AD21" s="1"/>
      <c r="AE21" s="1"/>
      <c r="AF21" s="1"/>
      <c r="AG21" s="1"/>
      <c r="AH21" s="1"/>
      <c r="AI21" s="1"/>
      <c r="AJ21" s="68"/>
    </row>
    <row r="22" ht="3" customHeight="1" spans="1:36">
      <c r="A22" s="4"/>
      <c r="B22" s="30"/>
      <c r="C22" s="14"/>
      <c r="D22" s="14"/>
      <c r="E22" s="14"/>
      <c r="F22" s="14"/>
      <c r="G22" s="14"/>
      <c r="H22" s="14"/>
      <c r="I22" s="14"/>
      <c r="J22" s="14"/>
      <c r="K22" s="14"/>
      <c r="L22" s="14"/>
      <c r="M22" s="14"/>
      <c r="N22" s="76"/>
      <c r="O22" s="14"/>
      <c r="P22" s="14"/>
      <c r="Q22" s="14"/>
      <c r="R22" s="14"/>
      <c r="S22" s="14"/>
      <c r="T22" s="14"/>
      <c r="U22" s="14"/>
      <c r="V22" s="14"/>
      <c r="W22" s="14"/>
      <c r="X22" s="14"/>
      <c r="Y22" s="14"/>
      <c r="Z22" s="14"/>
      <c r="AA22" s="14"/>
      <c r="AB22" s="14"/>
      <c r="AC22" s="14"/>
      <c r="AD22" s="14"/>
      <c r="AE22" s="14"/>
      <c r="AF22" s="14"/>
      <c r="AG22" s="14"/>
      <c r="AH22" s="14"/>
      <c r="AI22" s="14"/>
      <c r="AJ22" s="76"/>
    </row>
    <row r="23" ht="4.5" customHeight="1" spans="1:36">
      <c r="A23" s="4"/>
      <c r="B23" s="4"/>
      <c r="C23" s="1"/>
      <c r="D23" s="1"/>
      <c r="E23" s="1"/>
      <c r="F23" s="1"/>
      <c r="G23" s="1"/>
      <c r="H23" s="1"/>
      <c r="I23" s="1"/>
      <c r="J23" s="1"/>
      <c r="K23" s="1"/>
      <c r="L23" s="1"/>
      <c r="M23" s="1"/>
      <c r="N23" s="68"/>
      <c r="O23" s="1"/>
      <c r="P23" s="1"/>
      <c r="Q23" s="1"/>
      <c r="R23" s="1"/>
      <c r="S23" s="1"/>
      <c r="T23" s="1"/>
      <c r="U23" s="1"/>
      <c r="V23" s="1"/>
      <c r="W23" s="1"/>
      <c r="X23" s="1"/>
      <c r="Y23" s="1"/>
      <c r="Z23" s="1"/>
      <c r="AA23" s="1"/>
      <c r="AB23" s="1"/>
      <c r="AC23" s="1"/>
      <c r="AD23" s="1"/>
      <c r="AE23" s="1"/>
      <c r="AF23" s="1"/>
      <c r="AG23" s="1"/>
      <c r="AH23" s="1"/>
      <c r="AI23" s="1"/>
      <c r="AJ23" s="68"/>
    </row>
    <row r="24" ht="12" customHeight="1" spans="1:36">
      <c r="A24" s="4"/>
      <c r="B24" s="4"/>
      <c r="C24" s="1"/>
      <c r="D24" s="1"/>
      <c r="E24" s="1"/>
      <c r="F24" s="1"/>
      <c r="G24" s="1"/>
      <c r="H24" s="1"/>
      <c r="I24" s="1"/>
      <c r="J24" s="1"/>
      <c r="K24" s="1"/>
      <c r="L24" s="1"/>
      <c r="M24" s="1"/>
      <c r="N24" s="68"/>
      <c r="O24" s="1"/>
      <c r="P24" s="1"/>
      <c r="Q24" s="205" t="s">
        <v>827</v>
      </c>
      <c r="R24" s="1"/>
      <c r="S24" s="1"/>
      <c r="T24" s="1"/>
      <c r="U24" s="1"/>
      <c r="V24" s="1"/>
      <c r="W24" s="1"/>
      <c r="X24" s="1"/>
      <c r="Y24" s="1"/>
      <c r="Z24" s="1"/>
      <c r="AA24" s="1"/>
      <c r="AB24" s="1"/>
      <c r="AC24" s="1"/>
      <c r="AD24" s="1"/>
      <c r="AE24" s="1"/>
      <c r="AF24" s="1"/>
      <c r="AG24" s="1"/>
      <c r="AH24" s="1"/>
      <c r="AI24" s="1"/>
      <c r="AJ24" s="68"/>
    </row>
    <row r="25" ht="3" customHeight="1" spans="1:36">
      <c r="A25" s="4"/>
      <c r="B25" s="4"/>
      <c r="C25" s="1"/>
      <c r="D25" s="1"/>
      <c r="E25" s="1"/>
      <c r="F25" s="1"/>
      <c r="G25" s="1"/>
      <c r="H25" s="1"/>
      <c r="I25" s="1"/>
      <c r="J25" s="1"/>
      <c r="K25" s="1"/>
      <c r="L25" s="1"/>
      <c r="M25" s="1"/>
      <c r="N25" s="68"/>
      <c r="O25" s="1"/>
      <c r="P25" s="1"/>
      <c r="Q25" s="1"/>
      <c r="R25" s="1"/>
      <c r="S25" s="1"/>
      <c r="T25" s="1"/>
      <c r="U25" s="1"/>
      <c r="V25" s="1"/>
      <c r="W25" s="1"/>
      <c r="X25" s="1"/>
      <c r="Y25" s="1"/>
      <c r="Z25" s="79"/>
      <c r="AA25" s="10"/>
      <c r="AB25" s="10"/>
      <c r="AC25" s="1"/>
      <c r="AD25" s="55"/>
      <c r="AE25" s="55"/>
      <c r="AF25" s="55"/>
      <c r="AG25" s="55"/>
      <c r="AH25" s="1"/>
      <c r="AI25" s="1"/>
      <c r="AJ25" s="68"/>
    </row>
    <row r="26" ht="12.75" customHeight="1" spans="1:36">
      <c r="A26" s="4"/>
      <c r="B26" s="4"/>
      <c r="C26" s="1"/>
      <c r="D26" s="1"/>
      <c r="E26" s="1"/>
      <c r="F26" s="1"/>
      <c r="G26" s="1"/>
      <c r="H26" s="1"/>
      <c r="I26" s="1"/>
      <c r="J26" s="1"/>
      <c r="K26" s="1"/>
      <c r="L26" s="1"/>
      <c r="M26" s="1"/>
      <c r="N26" s="68"/>
      <c r="O26" s="1"/>
      <c r="P26" s="1"/>
      <c r="Q26" s="1"/>
      <c r="R26" s="112"/>
      <c r="S26" s="1"/>
      <c r="T26" s="1" t="s">
        <v>514</v>
      </c>
      <c r="U26" s="1"/>
      <c r="V26" s="1"/>
      <c r="W26" s="1"/>
      <c r="X26" s="1"/>
      <c r="Y26" s="1"/>
      <c r="Z26" s="1"/>
      <c r="AA26" s="1"/>
      <c r="AB26" s="1"/>
      <c r="AC26" s="1"/>
      <c r="AD26" s="1"/>
      <c r="AE26" s="1"/>
      <c r="AF26" s="1"/>
      <c r="AG26" s="1"/>
      <c r="AH26" s="1"/>
      <c r="AI26" s="1"/>
      <c r="AJ26" s="68"/>
    </row>
    <row r="27" ht="4.5" customHeight="1" spans="1:36">
      <c r="A27" s="4"/>
      <c r="B27" s="4"/>
      <c r="C27" s="1"/>
      <c r="D27" s="1"/>
      <c r="E27" s="1"/>
      <c r="F27" s="1"/>
      <c r="G27" s="1"/>
      <c r="H27" s="1"/>
      <c r="I27" s="1"/>
      <c r="J27" s="1"/>
      <c r="K27" s="1"/>
      <c r="L27" s="1"/>
      <c r="M27" s="1"/>
      <c r="N27" s="68"/>
      <c r="O27" s="1"/>
      <c r="P27" s="1"/>
      <c r="Q27" s="1"/>
      <c r="R27" s="1"/>
      <c r="S27" s="1"/>
      <c r="T27" s="1"/>
      <c r="U27" s="1"/>
      <c r="V27" s="1"/>
      <c r="W27" s="1"/>
      <c r="X27" s="1"/>
      <c r="Y27" s="1"/>
      <c r="Z27" s="1"/>
      <c r="AA27" s="1"/>
      <c r="AB27" s="1"/>
      <c r="AC27" s="1"/>
      <c r="AD27" s="1"/>
      <c r="AE27" s="1"/>
      <c r="AF27" s="1"/>
      <c r="AG27" s="1"/>
      <c r="AH27" s="1"/>
      <c r="AI27" s="1"/>
      <c r="AJ27" s="68"/>
    </row>
    <row r="28" ht="13.5" customHeight="1" spans="1:36">
      <c r="A28" s="4"/>
      <c r="B28" s="4"/>
      <c r="C28" s="1"/>
      <c r="D28" s="1"/>
      <c r="E28" s="112" t="e">
        <f>IF('DATA INPUT'!#REF!="4+0 (3+0)","X"," ")</f>
        <v>#REF!</v>
      </c>
      <c r="F28" s="1"/>
      <c r="G28" s="1" t="s">
        <v>250</v>
      </c>
      <c r="H28" s="1"/>
      <c r="I28" s="1"/>
      <c r="J28" s="1"/>
      <c r="K28" s="1"/>
      <c r="L28" s="1"/>
      <c r="M28" s="1"/>
      <c r="N28" s="68"/>
      <c r="O28" s="1"/>
      <c r="P28" s="1"/>
      <c r="Q28" s="1"/>
      <c r="R28" s="206"/>
      <c r="S28" s="1"/>
      <c r="T28" s="1" t="s">
        <v>516</v>
      </c>
      <c r="U28" s="1"/>
      <c r="V28" s="1"/>
      <c r="W28" s="1"/>
      <c r="X28" s="1"/>
      <c r="Y28" s="1"/>
      <c r="Z28" s="1"/>
      <c r="AA28" s="1"/>
      <c r="AB28" s="1"/>
      <c r="AC28" s="1"/>
      <c r="AD28" s="1"/>
      <c r="AE28" s="1"/>
      <c r="AF28" s="1"/>
      <c r="AG28" s="1"/>
      <c r="AH28" s="1"/>
      <c r="AI28" s="1"/>
      <c r="AJ28" s="68"/>
    </row>
    <row r="29" ht="6" customHeight="1" spans="1:36">
      <c r="A29" s="4"/>
      <c r="B29" s="4"/>
      <c r="C29" s="1"/>
      <c r="D29" s="1"/>
      <c r="E29" s="1"/>
      <c r="F29" s="1"/>
      <c r="G29" s="1"/>
      <c r="H29" s="1"/>
      <c r="I29" s="1"/>
      <c r="J29" s="1"/>
      <c r="K29" s="1"/>
      <c r="L29" s="1"/>
      <c r="M29" s="1"/>
      <c r="N29" s="68"/>
      <c r="O29" s="1"/>
      <c r="P29" s="1"/>
      <c r="Q29" s="1"/>
      <c r="R29" s="1"/>
      <c r="S29" s="1"/>
      <c r="T29" s="1"/>
      <c r="U29" s="1"/>
      <c r="V29" s="1"/>
      <c r="W29" s="1"/>
      <c r="X29" s="1"/>
      <c r="Y29" s="1"/>
      <c r="Z29" s="1"/>
      <c r="AA29" s="1"/>
      <c r="AB29" s="1"/>
      <c r="AC29" s="1"/>
      <c r="AD29" s="1"/>
      <c r="AE29" s="1"/>
      <c r="AF29" s="1"/>
      <c r="AG29" s="1"/>
      <c r="AH29" s="1"/>
      <c r="AI29" s="1"/>
      <c r="AJ29" s="68"/>
    </row>
    <row r="30" ht="12" customHeight="1" spans="1:36">
      <c r="A30" s="4"/>
      <c r="B30" s="4"/>
      <c r="C30" s="1"/>
      <c r="D30" s="1"/>
      <c r="K30" s="1"/>
      <c r="L30" s="1"/>
      <c r="M30" s="1"/>
      <c r="N30" s="68"/>
      <c r="O30" s="1"/>
      <c r="P30" s="1"/>
      <c r="Q30" s="205" t="s">
        <v>831</v>
      </c>
      <c r="R30" s="1"/>
      <c r="S30" s="1"/>
      <c r="T30" s="1"/>
      <c r="U30" s="1"/>
      <c r="V30" s="1"/>
      <c r="W30" s="1"/>
      <c r="X30" s="1"/>
      <c r="Y30" s="1"/>
      <c r="Z30" s="1"/>
      <c r="AA30" s="1"/>
      <c r="AB30" s="1"/>
      <c r="AC30" s="1"/>
      <c r="AD30" s="1"/>
      <c r="AE30" s="1"/>
      <c r="AF30" s="1"/>
      <c r="AG30" s="1"/>
      <c r="AH30" s="1"/>
      <c r="AI30" s="1"/>
      <c r="AJ30" s="68"/>
    </row>
    <row r="31" ht="2.25" customHeight="1" spans="1:36">
      <c r="A31" s="4"/>
      <c r="B31" s="4"/>
      <c r="C31" s="1"/>
      <c r="D31" s="1"/>
      <c r="E31" s="1"/>
      <c r="F31" s="1"/>
      <c r="G31" s="1"/>
      <c r="H31" s="1"/>
      <c r="I31" s="1"/>
      <c r="J31" s="1"/>
      <c r="K31" s="1"/>
      <c r="L31" s="1"/>
      <c r="M31" s="1"/>
      <c r="N31" s="68"/>
      <c r="O31" s="1"/>
      <c r="P31" s="1"/>
      <c r="Q31" s="1"/>
      <c r="R31" s="1"/>
      <c r="S31" s="1"/>
      <c r="T31" s="1"/>
      <c r="U31" s="1"/>
      <c r="V31" s="1"/>
      <c r="W31" s="1"/>
      <c r="X31" s="1"/>
      <c r="Y31" s="1"/>
      <c r="Z31" s="1"/>
      <c r="AA31" s="1"/>
      <c r="AB31" s="1"/>
      <c r="AC31" s="1"/>
      <c r="AD31" s="1"/>
      <c r="AE31" s="1"/>
      <c r="AF31" s="1"/>
      <c r="AG31" s="1"/>
      <c r="AH31" s="1"/>
      <c r="AI31" s="1"/>
      <c r="AJ31" s="68"/>
    </row>
    <row r="32" ht="12.75" customHeight="1" spans="1:36">
      <c r="A32" s="4"/>
      <c r="B32" s="4"/>
      <c r="C32" s="1"/>
      <c r="D32" s="1"/>
      <c r="E32" s="1"/>
      <c r="F32" s="1"/>
      <c r="G32" s="1"/>
      <c r="H32" s="1"/>
      <c r="I32" s="1"/>
      <c r="J32" s="1"/>
      <c r="K32" s="1"/>
      <c r="L32" s="1"/>
      <c r="M32" s="1"/>
      <c r="N32" s="68"/>
      <c r="O32" s="1"/>
      <c r="P32" s="1"/>
      <c r="Q32" s="1"/>
      <c r="R32" s="112"/>
      <c r="S32" s="1"/>
      <c r="T32" s="1" t="s">
        <v>566</v>
      </c>
      <c r="U32" s="1"/>
      <c r="V32" s="1"/>
      <c r="W32" s="1"/>
      <c r="X32" s="1"/>
      <c r="Y32" s="1"/>
      <c r="Z32" s="1"/>
      <c r="AA32" s="1"/>
      <c r="AB32" s="1"/>
      <c r="AC32" s="1"/>
      <c r="AD32" s="1"/>
      <c r="AE32" s="1"/>
      <c r="AF32" s="1"/>
      <c r="AG32" s="1"/>
      <c r="AH32" s="1"/>
      <c r="AI32" s="1"/>
      <c r="AJ32" s="68"/>
    </row>
    <row r="33" ht="4.5" customHeight="1" spans="1:36">
      <c r="A33" s="4"/>
      <c r="B33" s="4"/>
      <c r="C33" s="1"/>
      <c r="D33" s="1"/>
      <c r="E33" s="1"/>
      <c r="F33" s="1"/>
      <c r="G33" s="1"/>
      <c r="H33" s="1"/>
      <c r="I33" s="1"/>
      <c r="J33" s="1"/>
      <c r="K33" s="1"/>
      <c r="L33" s="1"/>
      <c r="M33" s="1"/>
      <c r="N33" s="68"/>
      <c r="O33" s="1"/>
      <c r="P33" s="1"/>
      <c r="Q33" s="1"/>
      <c r="R33" s="1"/>
      <c r="S33" s="1"/>
      <c r="T33" s="1"/>
      <c r="U33" s="1"/>
      <c r="V33" s="1"/>
      <c r="W33" s="1"/>
      <c r="X33" s="1"/>
      <c r="Y33" s="1"/>
      <c r="Z33" s="1"/>
      <c r="AA33" s="1"/>
      <c r="AB33" s="1"/>
      <c r="AC33" s="1"/>
      <c r="AD33" s="1"/>
      <c r="AE33" s="1"/>
      <c r="AF33" s="1"/>
      <c r="AG33" s="1"/>
      <c r="AH33" s="1"/>
      <c r="AI33" s="1"/>
      <c r="AJ33" s="68"/>
    </row>
    <row r="34" ht="12.75" customHeight="1" spans="1:36">
      <c r="A34" s="4"/>
      <c r="B34" s="4"/>
      <c r="C34" s="1"/>
      <c r="D34" s="1"/>
      <c r="E34" s="1"/>
      <c r="F34" s="1"/>
      <c r="G34" s="1"/>
      <c r="H34" s="1"/>
      <c r="I34" s="1"/>
      <c r="J34" s="1"/>
      <c r="K34" s="1"/>
      <c r="L34" s="1"/>
      <c r="M34" s="1"/>
      <c r="N34" s="68"/>
      <c r="O34" s="1"/>
      <c r="P34" s="1"/>
      <c r="Q34" s="1"/>
      <c r="R34" s="112"/>
      <c r="S34" s="1"/>
      <c r="T34" s="1" t="s">
        <v>522</v>
      </c>
      <c r="U34" s="1"/>
      <c r="V34" s="1"/>
      <c r="W34" s="1"/>
      <c r="X34" s="1"/>
      <c r="Y34" s="1"/>
      <c r="Z34" s="1"/>
      <c r="AA34" s="1"/>
      <c r="AB34" s="1"/>
      <c r="AC34" s="1"/>
      <c r="AD34" s="1"/>
      <c r="AE34" s="1"/>
      <c r="AF34" s="1"/>
      <c r="AG34" s="1"/>
      <c r="AH34" s="1"/>
      <c r="AI34" s="1"/>
      <c r="AJ34" s="68"/>
    </row>
    <row r="35" ht="4.5" customHeight="1" spans="1:36">
      <c r="A35" s="4"/>
      <c r="B35" s="4"/>
      <c r="C35" s="1"/>
      <c r="D35" s="1"/>
      <c r="E35" s="1"/>
      <c r="F35" s="1"/>
      <c r="G35" s="1"/>
      <c r="H35" s="1"/>
      <c r="I35" s="1"/>
      <c r="J35" s="1"/>
      <c r="K35" s="1"/>
      <c r="L35" s="1"/>
      <c r="M35" s="1"/>
      <c r="N35" s="68"/>
      <c r="O35" s="1"/>
      <c r="P35" s="1"/>
      <c r="Q35" s="1"/>
      <c r="R35" s="1"/>
      <c r="S35" s="1"/>
      <c r="T35" s="1"/>
      <c r="U35" s="1"/>
      <c r="V35" s="1"/>
      <c r="W35" s="1"/>
      <c r="X35" s="1"/>
      <c r="Y35" s="1"/>
      <c r="Z35" s="1"/>
      <c r="AA35" s="1"/>
      <c r="AB35" s="1"/>
      <c r="AC35" s="1"/>
      <c r="AD35" s="1"/>
      <c r="AE35" s="1"/>
      <c r="AF35" s="1"/>
      <c r="AG35" s="1"/>
      <c r="AH35" s="1"/>
      <c r="AI35" s="1"/>
      <c r="AJ35" s="68"/>
    </row>
    <row r="36" ht="3" customHeight="1" spans="1:36">
      <c r="A36" s="80"/>
      <c r="B36" s="80"/>
      <c r="C36" s="32"/>
      <c r="D36" s="32"/>
      <c r="E36" s="32"/>
      <c r="F36" s="32"/>
      <c r="G36" s="32"/>
      <c r="H36" s="32"/>
      <c r="I36" s="32"/>
      <c r="J36" s="32"/>
      <c r="K36" s="32"/>
      <c r="L36" s="32"/>
      <c r="M36" s="32"/>
      <c r="N36" s="103"/>
      <c r="O36" s="32"/>
      <c r="P36" s="32"/>
      <c r="Q36" s="32"/>
      <c r="R36" s="32"/>
      <c r="S36" s="32"/>
      <c r="T36" s="32"/>
      <c r="U36" s="32"/>
      <c r="V36" s="32"/>
      <c r="W36" s="32"/>
      <c r="X36" s="32"/>
      <c r="Y36" s="32"/>
      <c r="Z36" s="32"/>
      <c r="AA36" s="32"/>
      <c r="AB36" s="32"/>
      <c r="AC36" s="32"/>
      <c r="AD36" s="32"/>
      <c r="AE36" s="32"/>
      <c r="AF36" s="32"/>
      <c r="AG36" s="32"/>
      <c r="AH36" s="32"/>
      <c r="AI36" s="32"/>
      <c r="AJ36" s="103"/>
    </row>
    <row r="37" ht="13.5" customHeight="1" spans="1:36">
      <c r="A37" s="4"/>
      <c r="B37" s="4"/>
      <c r="C37" s="1"/>
      <c r="D37" s="1"/>
      <c r="E37" s="1"/>
      <c r="F37" s="1"/>
      <c r="G37" s="1"/>
      <c r="H37" s="1"/>
      <c r="I37" s="1"/>
      <c r="J37" s="1"/>
      <c r="K37" s="1"/>
      <c r="L37" s="1"/>
      <c r="M37" s="1"/>
      <c r="N37" s="68"/>
      <c r="O37" s="1"/>
      <c r="P37" s="1"/>
      <c r="Q37" s="205" t="s">
        <v>827</v>
      </c>
      <c r="R37" s="1"/>
      <c r="S37" s="1"/>
      <c r="T37" s="1"/>
      <c r="U37" s="1"/>
      <c r="V37" s="1"/>
      <c r="W37" s="1"/>
      <c r="X37" s="1"/>
      <c r="Y37" s="1"/>
      <c r="Z37" s="1"/>
      <c r="AA37" s="1"/>
      <c r="AB37" s="1"/>
      <c r="AC37" s="1"/>
      <c r="AD37" s="1"/>
      <c r="AE37" s="1"/>
      <c r="AF37" s="1"/>
      <c r="AG37" s="1"/>
      <c r="AH37" s="1"/>
      <c r="AI37" s="1"/>
      <c r="AJ37" s="68"/>
    </row>
    <row r="38" ht="4.5" customHeight="1" spans="1:36">
      <c r="A38" s="4"/>
      <c r="B38" s="4"/>
      <c r="C38" s="1"/>
      <c r="D38" s="1"/>
      <c r="E38" s="1"/>
      <c r="F38" s="1"/>
      <c r="G38" s="1"/>
      <c r="H38" s="1"/>
      <c r="I38" s="1"/>
      <c r="J38" s="1"/>
      <c r="K38" s="1"/>
      <c r="L38" s="1"/>
      <c r="M38" s="1"/>
      <c r="N38" s="68"/>
      <c r="O38" s="1"/>
      <c r="P38" s="1"/>
      <c r="Q38" s="1"/>
      <c r="R38" s="1"/>
      <c r="S38" s="1"/>
      <c r="T38" s="1"/>
      <c r="U38" s="1"/>
      <c r="V38" s="1"/>
      <c r="W38" s="1"/>
      <c r="X38" s="1"/>
      <c r="Y38" s="1"/>
      <c r="Z38" s="1"/>
      <c r="AA38" s="1"/>
      <c r="AB38" s="1"/>
      <c r="AC38" s="1"/>
      <c r="AD38" s="1"/>
      <c r="AE38" s="1"/>
      <c r="AF38" s="1"/>
      <c r="AG38" s="1"/>
      <c r="AH38" s="1"/>
      <c r="AI38" s="1"/>
      <c r="AJ38" s="68"/>
    </row>
    <row r="39" ht="12.75" customHeight="1" spans="1:36">
      <c r="A39" s="4"/>
      <c r="B39" s="4"/>
      <c r="C39" s="1"/>
      <c r="D39" s="1"/>
      <c r="E39" s="112" t="e">
        <f>IF('DATA INPUT'!#REF!="3+1 (2+1)","X"," ")</f>
        <v>#REF!</v>
      </c>
      <c r="F39" s="1"/>
      <c r="G39" s="1" t="s">
        <v>832</v>
      </c>
      <c r="H39" s="1"/>
      <c r="I39" s="1"/>
      <c r="J39" s="1"/>
      <c r="K39" s="1"/>
      <c r="L39" s="1"/>
      <c r="M39" s="1"/>
      <c r="N39" s="68"/>
      <c r="O39" s="1"/>
      <c r="P39" s="1"/>
      <c r="Q39" s="1"/>
      <c r="R39" s="112"/>
      <c r="S39" s="1"/>
      <c r="T39" s="1" t="s">
        <v>514</v>
      </c>
      <c r="U39" s="1"/>
      <c r="V39" s="1"/>
      <c r="W39" s="1"/>
      <c r="X39" s="1"/>
      <c r="Y39" s="1"/>
      <c r="Z39" s="1"/>
      <c r="AA39" s="1"/>
      <c r="AB39" s="1"/>
      <c r="AC39" s="1"/>
      <c r="AD39" s="1"/>
      <c r="AE39" s="1"/>
      <c r="AF39" s="1"/>
      <c r="AG39" s="1"/>
      <c r="AH39" s="1"/>
      <c r="AI39" s="1"/>
      <c r="AJ39" s="68"/>
    </row>
    <row r="40" ht="4.5" customHeight="1" spans="1:36">
      <c r="A40" s="4"/>
      <c r="B40" s="4"/>
      <c r="C40" s="1"/>
      <c r="D40" s="1"/>
      <c r="E40" s="21"/>
      <c r="F40" s="1"/>
      <c r="G40" s="1"/>
      <c r="H40" s="1"/>
      <c r="I40" s="1"/>
      <c r="J40" s="1"/>
      <c r="K40" s="1"/>
      <c r="L40" s="1"/>
      <c r="M40" s="1"/>
      <c r="N40" s="68"/>
      <c r="O40" s="1"/>
      <c r="P40" s="1"/>
      <c r="Q40" s="1"/>
      <c r="R40" s="21"/>
      <c r="S40" s="1"/>
      <c r="T40" s="1"/>
      <c r="U40" s="1"/>
      <c r="V40" s="1"/>
      <c r="W40" s="1"/>
      <c r="X40" s="1"/>
      <c r="Y40" s="1"/>
      <c r="Z40" s="1"/>
      <c r="AA40" s="1"/>
      <c r="AB40" s="1"/>
      <c r="AC40" s="1"/>
      <c r="AD40" s="1"/>
      <c r="AE40" s="1"/>
      <c r="AF40" s="1"/>
      <c r="AG40" s="1"/>
      <c r="AH40" s="1"/>
      <c r="AI40" s="1"/>
      <c r="AJ40" s="68"/>
    </row>
    <row r="41" ht="3" customHeight="1" spans="1:36">
      <c r="A41" s="4"/>
      <c r="B41" s="4"/>
      <c r="C41" s="1"/>
      <c r="D41" s="1"/>
      <c r="E41" s="21"/>
      <c r="F41" s="1"/>
      <c r="G41" s="1"/>
      <c r="H41" s="1"/>
      <c r="I41" s="1"/>
      <c r="J41" s="1"/>
      <c r="K41" s="1"/>
      <c r="L41" s="1"/>
      <c r="M41" s="1"/>
      <c r="N41" s="68"/>
      <c r="O41" s="1"/>
      <c r="P41" s="1"/>
      <c r="Q41" s="1"/>
      <c r="R41" s="21"/>
      <c r="S41" s="1"/>
      <c r="T41" s="1"/>
      <c r="U41" s="1"/>
      <c r="V41" s="1"/>
      <c r="W41" s="1"/>
      <c r="X41" s="1"/>
      <c r="Y41" s="1"/>
      <c r="Z41" s="1"/>
      <c r="AA41" s="1"/>
      <c r="AB41" s="1"/>
      <c r="AC41" s="1"/>
      <c r="AD41" s="1"/>
      <c r="AE41" s="1"/>
      <c r="AF41" s="1"/>
      <c r="AG41" s="1"/>
      <c r="AH41" s="1"/>
      <c r="AI41" s="1"/>
      <c r="AJ41" s="68"/>
    </row>
    <row r="42" ht="12.75" customHeight="1" spans="1:36">
      <c r="A42" s="4"/>
      <c r="B42" s="4"/>
      <c r="C42" s="1"/>
      <c r="D42" s="1"/>
      <c r="E42" s="1"/>
      <c r="F42" s="1"/>
      <c r="G42" s="1"/>
      <c r="H42" s="1"/>
      <c r="I42" s="1"/>
      <c r="J42" s="1"/>
      <c r="K42" s="1"/>
      <c r="L42" s="1"/>
      <c r="M42" s="1"/>
      <c r="N42" s="68"/>
      <c r="O42" s="1"/>
      <c r="P42" s="1"/>
      <c r="Q42" s="1"/>
      <c r="R42" s="112"/>
      <c r="S42" s="1"/>
      <c r="T42" s="1" t="s">
        <v>833</v>
      </c>
      <c r="U42" s="1"/>
      <c r="V42" s="1"/>
      <c r="W42" s="1"/>
      <c r="X42" s="1"/>
      <c r="Y42" s="1"/>
      <c r="Z42" s="1"/>
      <c r="AA42" s="1"/>
      <c r="AB42" s="1"/>
      <c r="AC42" s="1"/>
      <c r="AD42" s="1"/>
      <c r="AE42" s="1"/>
      <c r="AF42" s="1"/>
      <c r="AG42" s="1"/>
      <c r="AH42" s="1"/>
      <c r="AI42" s="1"/>
      <c r="AJ42" s="68"/>
    </row>
    <row r="43" ht="4.5" customHeight="1" spans="1:36">
      <c r="A43" s="4"/>
      <c r="B43" s="4"/>
      <c r="C43" s="1"/>
      <c r="D43" s="1"/>
      <c r="E43" s="1"/>
      <c r="F43" s="1"/>
      <c r="G43" s="1"/>
      <c r="H43" s="1"/>
      <c r="I43" s="1"/>
      <c r="J43" s="1"/>
      <c r="K43" s="1"/>
      <c r="L43" s="1"/>
      <c r="M43" s="1"/>
      <c r="N43" s="68"/>
      <c r="O43" s="1"/>
      <c r="P43" s="1"/>
      <c r="Q43" s="1"/>
      <c r="R43" s="21"/>
      <c r="S43" s="1"/>
      <c r="T43" s="1"/>
      <c r="U43" s="1"/>
      <c r="V43" s="1"/>
      <c r="W43" s="1"/>
      <c r="X43" s="1"/>
      <c r="Y43" s="1"/>
      <c r="Z43" s="1"/>
      <c r="AA43" s="1"/>
      <c r="AB43" s="1"/>
      <c r="AC43" s="1"/>
      <c r="AD43" s="1"/>
      <c r="AE43" s="1"/>
      <c r="AF43" s="1"/>
      <c r="AG43" s="1"/>
      <c r="AH43" s="1"/>
      <c r="AI43" s="1"/>
      <c r="AJ43" s="68"/>
    </row>
    <row r="44" ht="3.75" customHeight="1" spans="1:36">
      <c r="A44" s="30"/>
      <c r="B44" s="30"/>
      <c r="C44" s="14"/>
      <c r="D44" s="14"/>
      <c r="E44" s="14"/>
      <c r="F44" s="14"/>
      <c r="G44" s="14"/>
      <c r="H44" s="14"/>
      <c r="I44" s="14"/>
      <c r="J44" s="14"/>
      <c r="K44" s="14"/>
      <c r="L44" s="14"/>
      <c r="M44" s="14"/>
      <c r="N44" s="76"/>
      <c r="O44" s="14"/>
      <c r="P44" s="14"/>
      <c r="Q44" s="14"/>
      <c r="R44" s="1"/>
      <c r="S44" s="1"/>
      <c r="T44" s="1"/>
      <c r="U44" s="1"/>
      <c r="V44" s="1"/>
      <c r="W44" s="1"/>
      <c r="X44" s="1"/>
      <c r="Y44" s="1"/>
      <c r="Z44" s="1"/>
      <c r="AA44" s="1"/>
      <c r="AB44" s="1"/>
      <c r="AC44" s="1"/>
      <c r="AD44" s="1"/>
      <c r="AE44" s="1"/>
      <c r="AF44" s="14"/>
      <c r="AG44" s="14"/>
      <c r="AH44" s="14"/>
      <c r="AI44" s="14"/>
      <c r="AJ44" s="76"/>
    </row>
    <row r="45" ht="2.25" customHeight="1" spans="1:36">
      <c r="A45" s="80"/>
      <c r="B45" s="80"/>
      <c r="C45" s="32"/>
      <c r="D45" s="32"/>
      <c r="E45" s="32"/>
      <c r="F45" s="32"/>
      <c r="G45" s="32"/>
      <c r="H45" s="32"/>
      <c r="I45" s="32"/>
      <c r="J45" s="32"/>
      <c r="K45" s="32"/>
      <c r="L45" s="32"/>
      <c r="M45" s="32"/>
      <c r="N45" s="103"/>
      <c r="O45" s="32"/>
      <c r="P45" s="32"/>
      <c r="Q45" s="32"/>
      <c r="R45" s="32"/>
      <c r="S45" s="32"/>
      <c r="T45" s="32"/>
      <c r="U45" s="32"/>
      <c r="V45" s="32"/>
      <c r="W45" s="32"/>
      <c r="X45" s="32"/>
      <c r="Y45" s="32"/>
      <c r="Z45" s="32"/>
      <c r="AA45" s="32"/>
      <c r="AB45" s="32"/>
      <c r="AC45" s="32"/>
      <c r="AD45" s="32"/>
      <c r="AE45" s="32"/>
      <c r="AF45" s="32"/>
      <c r="AG45" s="32"/>
      <c r="AH45" s="32"/>
      <c r="AI45" s="32"/>
      <c r="AJ45" s="103"/>
    </row>
    <row r="46" ht="12" customHeight="1" spans="1:36">
      <c r="A46" s="4"/>
      <c r="B46" s="4"/>
      <c r="C46" s="1"/>
      <c r="D46" s="1"/>
      <c r="E46" s="1"/>
      <c r="F46" s="1"/>
      <c r="G46" s="1"/>
      <c r="H46" s="1"/>
      <c r="I46" s="1"/>
      <c r="J46" s="1"/>
      <c r="K46" s="1"/>
      <c r="L46" s="1"/>
      <c r="M46" s="1"/>
      <c r="N46" s="68"/>
      <c r="O46" s="1"/>
      <c r="P46" s="1"/>
      <c r="Q46" s="205" t="s">
        <v>827</v>
      </c>
      <c r="R46" s="1"/>
      <c r="S46" s="1"/>
      <c r="T46" s="1"/>
      <c r="U46" s="1"/>
      <c r="V46" s="1"/>
      <c r="W46" s="1"/>
      <c r="X46" s="1"/>
      <c r="Y46" s="1"/>
      <c r="Z46" s="1"/>
      <c r="AA46" s="1"/>
      <c r="AB46" s="1"/>
      <c r="AC46" s="1"/>
      <c r="AD46" s="1"/>
      <c r="AE46" s="1"/>
      <c r="AF46" s="1"/>
      <c r="AG46" s="1"/>
      <c r="AH46" s="1"/>
      <c r="AI46" s="1"/>
      <c r="AJ46" s="68"/>
    </row>
    <row r="47" ht="2.25" customHeight="1" spans="1:36">
      <c r="A47" s="4"/>
      <c r="B47" s="4"/>
      <c r="C47" s="1"/>
      <c r="D47" s="1"/>
      <c r="E47" s="1"/>
      <c r="F47" s="1"/>
      <c r="G47" s="1"/>
      <c r="H47" s="1"/>
      <c r="I47" s="1"/>
      <c r="J47" s="1"/>
      <c r="K47" s="1"/>
      <c r="L47" s="1"/>
      <c r="M47" s="1"/>
      <c r="N47" s="68"/>
      <c r="O47" s="1"/>
      <c r="P47" s="1"/>
      <c r="Q47" s="205"/>
      <c r="R47" s="1"/>
      <c r="S47" s="1"/>
      <c r="T47" s="1"/>
      <c r="U47" s="1"/>
      <c r="V47" s="1"/>
      <c r="W47" s="1"/>
      <c r="X47" s="1"/>
      <c r="Y47" s="1"/>
      <c r="Z47" s="1"/>
      <c r="AA47" s="1"/>
      <c r="AB47" s="1"/>
      <c r="AC47" s="1"/>
      <c r="AD47" s="1"/>
      <c r="AE47" s="1"/>
      <c r="AF47" s="1"/>
      <c r="AG47" s="1"/>
      <c r="AH47" s="1"/>
      <c r="AI47" s="1"/>
      <c r="AJ47" s="68"/>
    </row>
    <row r="48" ht="12.75" customHeight="1" spans="1:36">
      <c r="A48" s="4"/>
      <c r="B48" s="4"/>
      <c r="C48" s="1"/>
      <c r="D48" s="1"/>
      <c r="E48" s="112" t="e">
        <f>IF('DATA INPUT'!#REF!="2+1+1 (1+1+1)","X"," ")</f>
        <v>#REF!</v>
      </c>
      <c r="F48" s="1"/>
      <c r="G48" s="1" t="s">
        <v>251</v>
      </c>
      <c r="H48" s="1"/>
      <c r="I48" s="1"/>
      <c r="J48" s="1"/>
      <c r="K48" s="1"/>
      <c r="L48" s="1"/>
      <c r="M48" s="1"/>
      <c r="N48" s="68"/>
      <c r="O48" s="1"/>
      <c r="P48" s="1"/>
      <c r="Q48" s="1"/>
      <c r="R48" s="112"/>
      <c r="S48" s="1"/>
      <c r="T48" s="1" t="s">
        <v>514</v>
      </c>
      <c r="U48" s="1"/>
      <c r="V48" s="1"/>
      <c r="W48" s="1"/>
      <c r="X48" s="1"/>
      <c r="Y48" s="1"/>
      <c r="Z48" s="1"/>
      <c r="AA48" s="1"/>
      <c r="AB48" s="1"/>
      <c r="AC48" s="1"/>
      <c r="AD48" s="1"/>
      <c r="AE48" s="1"/>
      <c r="AF48" s="1"/>
      <c r="AG48" s="1"/>
      <c r="AH48" s="1"/>
      <c r="AI48" s="1"/>
      <c r="AJ48" s="68"/>
    </row>
    <row r="49" ht="3.75" customHeight="1" spans="1:36">
      <c r="A49" s="4"/>
      <c r="B49" s="4"/>
      <c r="C49" s="1"/>
      <c r="D49" s="1"/>
      <c r="E49" s="21"/>
      <c r="F49" s="1"/>
      <c r="G49" s="1"/>
      <c r="H49" s="1"/>
      <c r="I49" s="1"/>
      <c r="J49" s="1"/>
      <c r="K49" s="1"/>
      <c r="L49" s="1"/>
      <c r="M49" s="1"/>
      <c r="N49" s="68"/>
      <c r="O49" s="1"/>
      <c r="P49" s="1"/>
      <c r="Q49" s="1"/>
      <c r="R49" s="21"/>
      <c r="S49" s="1"/>
      <c r="T49" s="1"/>
      <c r="U49" s="1"/>
      <c r="V49" s="1"/>
      <c r="W49" s="1"/>
      <c r="X49" s="1"/>
      <c r="Y49" s="1"/>
      <c r="Z49" s="1"/>
      <c r="AA49" s="1"/>
      <c r="AB49" s="1"/>
      <c r="AC49" s="1"/>
      <c r="AD49" s="1"/>
      <c r="AE49" s="1"/>
      <c r="AF49" s="1"/>
      <c r="AG49" s="1"/>
      <c r="AH49" s="1"/>
      <c r="AI49" s="1"/>
      <c r="AJ49" s="68"/>
    </row>
    <row r="50" ht="4.5" customHeight="1" spans="1:36">
      <c r="A50" s="4"/>
      <c r="B50" s="4"/>
      <c r="C50" s="1"/>
      <c r="D50" s="1"/>
      <c r="E50" s="21"/>
      <c r="F50" s="1"/>
      <c r="G50" s="1"/>
      <c r="H50" s="1"/>
      <c r="I50" s="1"/>
      <c r="J50" s="1"/>
      <c r="K50" s="1"/>
      <c r="L50" s="1"/>
      <c r="M50" s="1"/>
      <c r="N50" s="68"/>
      <c r="O50" s="1"/>
      <c r="P50" s="1"/>
      <c r="Q50" s="1"/>
      <c r="R50" s="21"/>
      <c r="S50" s="1"/>
      <c r="T50" s="1"/>
      <c r="U50" s="1"/>
      <c r="V50" s="1"/>
      <c r="W50" s="1"/>
      <c r="X50" s="1"/>
      <c r="Y50" s="1"/>
      <c r="Z50" s="1"/>
      <c r="AA50" s="1"/>
      <c r="AB50" s="1"/>
      <c r="AC50" s="1"/>
      <c r="AD50" s="1"/>
      <c r="AE50" s="1"/>
      <c r="AF50" s="1"/>
      <c r="AG50" s="1"/>
      <c r="AH50" s="1"/>
      <c r="AI50" s="1"/>
      <c r="AJ50" s="68"/>
    </row>
    <row r="51" ht="12.75" customHeight="1" spans="1:36">
      <c r="A51" s="4"/>
      <c r="B51" s="4"/>
      <c r="C51" s="1"/>
      <c r="D51" s="1"/>
      <c r="E51" s="21"/>
      <c r="F51" s="1"/>
      <c r="G51" s="1"/>
      <c r="H51" s="1"/>
      <c r="I51" s="1"/>
      <c r="J51" s="1"/>
      <c r="K51" s="1"/>
      <c r="L51" s="1"/>
      <c r="M51" s="1"/>
      <c r="N51" s="68"/>
      <c r="O51" s="1"/>
      <c r="P51" s="1"/>
      <c r="Q51" s="1"/>
      <c r="R51" s="112"/>
      <c r="S51" s="1"/>
      <c r="T51" s="1" t="s">
        <v>833</v>
      </c>
      <c r="U51" s="1"/>
      <c r="V51" s="1"/>
      <c r="W51" s="1"/>
      <c r="X51" s="1"/>
      <c r="Y51" s="1"/>
      <c r="Z51" s="1"/>
      <c r="AA51" s="1"/>
      <c r="AB51" s="1"/>
      <c r="AC51" s="1"/>
      <c r="AD51" s="1"/>
      <c r="AE51" s="1"/>
      <c r="AF51" s="1"/>
      <c r="AG51" s="1"/>
      <c r="AH51" s="1"/>
      <c r="AI51" s="1"/>
      <c r="AJ51" s="68"/>
    </row>
    <row r="52" ht="6" hidden="1" customHeight="1" spans="1:36">
      <c r="A52" s="4"/>
      <c r="B52" s="4"/>
      <c r="C52" s="1"/>
      <c r="D52" s="1"/>
      <c r="E52" s="21"/>
      <c r="F52" s="1"/>
      <c r="G52" s="1"/>
      <c r="H52" s="1"/>
      <c r="I52" s="1"/>
      <c r="J52" s="1"/>
      <c r="K52" s="1"/>
      <c r="L52" s="1"/>
      <c r="M52" s="1"/>
      <c r="N52" s="68"/>
      <c r="O52" s="1"/>
      <c r="P52" s="1"/>
      <c r="Q52" s="1"/>
      <c r="R52" s="21"/>
      <c r="S52" s="1"/>
      <c r="T52" s="1"/>
      <c r="U52" s="1"/>
      <c r="V52" s="1"/>
      <c r="W52" s="1"/>
      <c r="X52" s="1"/>
      <c r="Y52" s="1"/>
      <c r="Z52" s="1"/>
      <c r="AA52" s="1"/>
      <c r="AB52" s="1"/>
      <c r="AC52" s="1"/>
      <c r="AD52" s="1"/>
      <c r="AE52" s="1"/>
      <c r="AF52" s="1"/>
      <c r="AG52" s="1"/>
      <c r="AH52" s="1"/>
      <c r="AI52" s="1"/>
      <c r="AJ52" s="68"/>
    </row>
    <row r="53" ht="4.5" customHeight="1" spans="1:36">
      <c r="A53" s="30"/>
      <c r="B53" s="30"/>
      <c r="C53" s="14"/>
      <c r="D53" s="14"/>
      <c r="E53" s="14"/>
      <c r="F53" s="14"/>
      <c r="G53" s="14"/>
      <c r="H53" s="14"/>
      <c r="I53" s="14"/>
      <c r="J53" s="14"/>
      <c r="K53" s="14"/>
      <c r="L53" s="14"/>
      <c r="M53" s="14"/>
      <c r="N53" s="76"/>
      <c r="O53" s="14"/>
      <c r="P53" s="14"/>
      <c r="Q53" s="14"/>
      <c r="R53" s="14"/>
      <c r="S53" s="14"/>
      <c r="T53" s="14"/>
      <c r="U53" s="14"/>
      <c r="V53" s="14"/>
      <c r="W53" s="14"/>
      <c r="X53" s="14"/>
      <c r="Y53" s="14"/>
      <c r="Z53" s="14"/>
      <c r="AA53" s="14"/>
      <c r="AB53" s="14"/>
      <c r="AC53" s="14"/>
      <c r="AD53" s="14"/>
      <c r="AE53" s="14"/>
      <c r="AF53" s="14"/>
      <c r="AG53" s="14"/>
      <c r="AH53" s="14"/>
      <c r="AI53" s="14"/>
      <c r="AJ53" s="76"/>
    </row>
    <row r="54" ht="3" customHeight="1" spans="1:36">
      <c r="A54" s="4"/>
      <c r="B54" s="4"/>
      <c r="C54" s="1"/>
      <c r="D54" s="1"/>
      <c r="E54" s="1"/>
      <c r="F54" s="1"/>
      <c r="G54" s="1"/>
      <c r="H54" s="1"/>
      <c r="I54" s="1"/>
      <c r="J54" s="1"/>
      <c r="K54" s="1"/>
      <c r="L54" s="1"/>
      <c r="M54" s="1"/>
      <c r="N54" s="68"/>
      <c r="O54" s="1"/>
      <c r="P54" s="1"/>
      <c r="Q54" s="1"/>
      <c r="R54" s="1"/>
      <c r="S54" s="1"/>
      <c r="T54" s="1"/>
      <c r="U54" s="1"/>
      <c r="V54" s="1"/>
      <c r="W54" s="1"/>
      <c r="X54" s="1"/>
      <c r="Y54" s="1"/>
      <c r="Z54" s="1"/>
      <c r="AA54" s="1"/>
      <c r="AB54" s="1"/>
      <c r="AC54" s="1"/>
      <c r="AD54" s="1"/>
      <c r="AE54" s="1"/>
      <c r="AF54" s="1"/>
      <c r="AG54" s="1"/>
      <c r="AH54" s="1"/>
      <c r="AI54" s="1"/>
      <c r="AJ54" s="68"/>
    </row>
    <row r="55" ht="12" customHeight="1" spans="1:36">
      <c r="A55" s="4"/>
      <c r="B55" s="4"/>
      <c r="C55" s="1"/>
      <c r="D55" s="1"/>
      <c r="E55" s="1"/>
      <c r="F55" s="1"/>
      <c r="G55" s="1"/>
      <c r="H55" s="1"/>
      <c r="I55" s="1"/>
      <c r="J55" s="1"/>
      <c r="K55" s="1"/>
      <c r="L55" s="1"/>
      <c r="M55" s="1"/>
      <c r="N55" s="68"/>
      <c r="O55" s="1"/>
      <c r="P55" s="1"/>
      <c r="Q55" s="205" t="s">
        <v>827</v>
      </c>
      <c r="R55" s="1"/>
      <c r="S55" s="1"/>
      <c r="T55" s="1"/>
      <c r="U55" s="1"/>
      <c r="V55" s="1"/>
      <c r="W55" s="1"/>
      <c r="X55" s="1"/>
      <c r="Y55" s="1"/>
      <c r="Z55" s="1"/>
      <c r="AA55" s="1"/>
      <c r="AB55" s="1"/>
      <c r="AC55" s="1"/>
      <c r="AD55" s="1"/>
      <c r="AE55" s="1"/>
      <c r="AF55" s="1"/>
      <c r="AG55" s="1"/>
      <c r="AH55" s="1"/>
      <c r="AI55" s="1"/>
      <c r="AJ55" s="68"/>
    </row>
    <row r="56" ht="3" customHeight="1" spans="1:36">
      <c r="A56" s="4"/>
      <c r="B56" s="4"/>
      <c r="C56" s="1"/>
      <c r="D56" s="1"/>
      <c r="E56" s="1"/>
      <c r="F56" s="1"/>
      <c r="G56" s="1"/>
      <c r="H56" s="1"/>
      <c r="I56" s="1"/>
      <c r="J56" s="1"/>
      <c r="K56" s="1"/>
      <c r="L56" s="1"/>
      <c r="M56" s="1"/>
      <c r="N56" s="68"/>
      <c r="O56" s="1"/>
      <c r="P56" s="1"/>
      <c r="Q56" s="1"/>
      <c r="R56" s="1"/>
      <c r="S56" s="1"/>
      <c r="T56" s="1"/>
      <c r="U56" s="1"/>
      <c r="V56" s="1"/>
      <c r="W56" s="1"/>
      <c r="X56" s="1"/>
      <c r="Y56" s="1"/>
      <c r="Z56" s="1"/>
      <c r="AA56" s="1"/>
      <c r="AB56" s="1"/>
      <c r="AC56" s="1"/>
      <c r="AD56" s="1"/>
      <c r="AE56" s="1"/>
      <c r="AF56" s="1"/>
      <c r="AG56" s="1"/>
      <c r="AH56" s="1"/>
      <c r="AI56" s="1"/>
      <c r="AJ56" s="68"/>
    </row>
    <row r="57" ht="12.75" customHeight="1" spans="1:36">
      <c r="A57" s="4"/>
      <c r="B57" s="4"/>
      <c r="C57" s="1"/>
      <c r="D57" s="1"/>
      <c r="E57" s="1"/>
      <c r="F57" s="1"/>
      <c r="G57" s="1"/>
      <c r="H57" s="1"/>
      <c r="I57" s="1"/>
      <c r="J57" s="1"/>
      <c r="K57" s="1"/>
      <c r="L57" s="1"/>
      <c r="M57" s="1"/>
      <c r="N57" s="68"/>
      <c r="O57" s="1"/>
      <c r="P57" s="1"/>
      <c r="Q57" s="1"/>
      <c r="R57" s="112"/>
      <c r="S57" s="1"/>
      <c r="T57" s="1" t="s">
        <v>516</v>
      </c>
      <c r="U57" s="1"/>
      <c r="V57" s="1"/>
      <c r="W57" s="1"/>
      <c r="X57" s="1"/>
      <c r="Y57" s="1"/>
      <c r="Z57" s="1"/>
      <c r="AA57" s="1"/>
      <c r="AB57" s="1"/>
      <c r="AC57" s="1"/>
      <c r="AD57" s="1"/>
      <c r="AE57" s="1"/>
      <c r="AF57" s="1"/>
      <c r="AG57" s="1"/>
      <c r="AH57" s="1"/>
      <c r="AI57" s="1"/>
      <c r="AJ57" s="68"/>
    </row>
    <row r="58" ht="4.5" customHeight="1" spans="1:36">
      <c r="A58" s="4"/>
      <c r="B58" s="4"/>
      <c r="C58" s="1"/>
      <c r="D58" s="1"/>
      <c r="E58" s="1"/>
      <c r="F58" s="1"/>
      <c r="G58" s="1"/>
      <c r="H58" s="1"/>
      <c r="I58" s="1"/>
      <c r="J58" s="1"/>
      <c r="K58" s="1"/>
      <c r="L58" s="1"/>
      <c r="M58" s="1"/>
      <c r="N58" s="68"/>
      <c r="O58" s="1"/>
      <c r="P58" s="1"/>
      <c r="Q58" s="1"/>
      <c r="R58" s="1"/>
      <c r="S58" s="1"/>
      <c r="T58" s="1"/>
      <c r="U58" s="1"/>
      <c r="V58" s="1"/>
      <c r="W58" s="1"/>
      <c r="X58" s="1"/>
      <c r="Y58" s="1"/>
      <c r="Z58" s="1"/>
      <c r="AA58" s="1"/>
      <c r="AB58" s="1"/>
      <c r="AC58" s="1"/>
      <c r="AD58" s="1"/>
      <c r="AE58" s="1"/>
      <c r="AF58" s="1"/>
      <c r="AG58" s="1"/>
      <c r="AH58" s="1"/>
      <c r="AI58" s="1"/>
      <c r="AJ58" s="68"/>
    </row>
    <row r="59" ht="1.5" customHeight="1" spans="1:36">
      <c r="A59" s="4"/>
      <c r="B59" s="4"/>
      <c r="C59" s="1"/>
      <c r="D59" s="1"/>
      <c r="E59" s="1"/>
      <c r="F59" s="1"/>
      <c r="G59" s="1"/>
      <c r="H59" s="1"/>
      <c r="I59" s="1"/>
      <c r="J59" s="1"/>
      <c r="K59" s="1"/>
      <c r="L59" s="1"/>
      <c r="M59" s="1"/>
      <c r="N59" s="68"/>
      <c r="O59" s="1"/>
      <c r="P59" s="1"/>
      <c r="Q59" s="1"/>
      <c r="R59" s="1"/>
      <c r="S59" s="1"/>
      <c r="T59" s="1"/>
      <c r="U59" s="1"/>
      <c r="V59" s="1"/>
      <c r="W59" s="1"/>
      <c r="X59" s="1"/>
      <c r="Y59" s="1"/>
      <c r="Z59" s="1"/>
      <c r="AA59" s="1"/>
      <c r="AB59" s="1"/>
      <c r="AC59" s="1"/>
      <c r="AD59" s="1"/>
      <c r="AE59" s="1"/>
      <c r="AF59" s="1"/>
      <c r="AG59" s="1"/>
      <c r="AH59" s="1"/>
      <c r="AI59" s="1"/>
      <c r="AJ59" s="68"/>
    </row>
    <row r="60" ht="12" customHeight="1" spans="1:36">
      <c r="A60" s="4"/>
      <c r="B60" s="4"/>
      <c r="C60" s="1"/>
      <c r="D60" s="1" t="s">
        <v>834</v>
      </c>
      <c r="E60" s="112" t="e">
        <f>IF('DATA INPUT'!#REF!="2+2 (1+2)","X"," ")</f>
        <v>#REF!</v>
      </c>
      <c r="F60" s="1"/>
      <c r="G60" s="1" t="s">
        <v>252</v>
      </c>
      <c r="H60" s="1"/>
      <c r="I60" s="1"/>
      <c r="J60" s="1"/>
      <c r="K60" s="1"/>
      <c r="L60" s="1"/>
      <c r="M60" s="1"/>
      <c r="N60" s="68"/>
      <c r="O60" s="1"/>
      <c r="P60" s="1"/>
      <c r="Q60" s="1"/>
      <c r="R60" s="112"/>
      <c r="S60" s="1"/>
      <c r="T60" s="1" t="s">
        <v>514</v>
      </c>
      <c r="U60" s="1"/>
      <c r="V60" s="1"/>
      <c r="W60" s="1"/>
      <c r="X60" s="1"/>
      <c r="Y60" s="1"/>
      <c r="Z60" s="1"/>
      <c r="AA60" s="1"/>
      <c r="AB60" s="1"/>
      <c r="AC60" s="1"/>
      <c r="AD60" s="1"/>
      <c r="AE60" s="1"/>
      <c r="AF60" s="1"/>
      <c r="AG60" s="1"/>
      <c r="AH60" s="1"/>
      <c r="AI60" s="1"/>
      <c r="AJ60" s="68"/>
    </row>
    <row r="61" ht="4.5" customHeight="1" spans="1:36">
      <c r="A61" s="4"/>
      <c r="B61" s="4"/>
      <c r="C61" s="1"/>
      <c r="D61" s="1"/>
      <c r="E61" s="1"/>
      <c r="F61" s="1"/>
      <c r="G61" s="1"/>
      <c r="H61" s="1"/>
      <c r="I61" s="1"/>
      <c r="J61" s="1"/>
      <c r="K61" s="1"/>
      <c r="L61" s="1"/>
      <c r="M61" s="1"/>
      <c r="N61" s="68"/>
      <c r="O61" s="1"/>
      <c r="P61" s="1"/>
      <c r="Q61" s="1"/>
      <c r="R61" s="1"/>
      <c r="S61" s="1"/>
      <c r="T61" s="1"/>
      <c r="U61" s="1"/>
      <c r="V61" s="1"/>
      <c r="W61" s="1"/>
      <c r="X61" s="1"/>
      <c r="Y61" s="1"/>
      <c r="Z61" s="1"/>
      <c r="AA61" s="1"/>
      <c r="AB61" s="1"/>
      <c r="AC61" s="1"/>
      <c r="AD61" s="1"/>
      <c r="AE61" s="1"/>
      <c r="AF61" s="1"/>
      <c r="AG61" s="1"/>
      <c r="AH61" s="1"/>
      <c r="AI61" s="1"/>
      <c r="AJ61" s="68"/>
    </row>
    <row r="62" ht="12" customHeight="1" spans="1:36">
      <c r="A62" s="4"/>
      <c r="B62" s="4"/>
      <c r="C62" s="1"/>
      <c r="D62" s="1"/>
      <c r="E62" s="1"/>
      <c r="F62" s="1"/>
      <c r="G62" s="1"/>
      <c r="H62" s="1"/>
      <c r="I62" s="1"/>
      <c r="J62" s="1"/>
      <c r="K62" s="1"/>
      <c r="L62" s="1"/>
      <c r="M62" s="1"/>
      <c r="N62" s="68"/>
      <c r="O62" s="1"/>
      <c r="P62" s="1"/>
      <c r="Q62" s="205" t="s">
        <v>831</v>
      </c>
      <c r="R62" s="1"/>
      <c r="S62" s="53"/>
      <c r="T62" s="53"/>
      <c r="U62" s="1"/>
      <c r="V62" s="1"/>
      <c r="W62" s="1"/>
      <c r="X62" s="1"/>
      <c r="Y62" s="1"/>
      <c r="Z62" s="1"/>
      <c r="AA62" s="1"/>
      <c r="AB62" s="1"/>
      <c r="AC62" s="1"/>
      <c r="AD62" s="1"/>
      <c r="AE62" s="1"/>
      <c r="AF62" s="1"/>
      <c r="AG62" s="1"/>
      <c r="AH62" s="1"/>
      <c r="AI62" s="1"/>
      <c r="AJ62" s="68"/>
    </row>
    <row r="63" ht="3.75" customHeight="1" spans="1:36">
      <c r="A63" s="4"/>
      <c r="B63" s="4"/>
      <c r="C63" s="1"/>
      <c r="D63" s="1"/>
      <c r="E63" s="1"/>
      <c r="F63" s="1"/>
      <c r="G63" s="1"/>
      <c r="H63" s="1"/>
      <c r="I63" s="1"/>
      <c r="J63" s="1"/>
      <c r="K63" s="1"/>
      <c r="L63" s="1"/>
      <c r="M63" s="1"/>
      <c r="N63" s="68"/>
      <c r="O63" s="1"/>
      <c r="P63" s="1"/>
      <c r="Q63" s="1"/>
      <c r="R63" s="1"/>
      <c r="S63" s="1"/>
      <c r="T63" s="1"/>
      <c r="U63" s="1"/>
      <c r="V63" s="1"/>
      <c r="W63" s="1"/>
      <c r="X63" s="1"/>
      <c r="Y63" s="1"/>
      <c r="Z63" s="1"/>
      <c r="AA63" s="1"/>
      <c r="AB63" s="1"/>
      <c r="AC63" s="1"/>
      <c r="AD63" s="1"/>
      <c r="AE63" s="1"/>
      <c r="AF63" s="1"/>
      <c r="AG63" s="1"/>
      <c r="AH63" s="1"/>
      <c r="AI63" s="1"/>
      <c r="AJ63" s="68"/>
    </row>
    <row r="64" ht="12.75" customHeight="1" spans="1:36">
      <c r="A64" s="4"/>
      <c r="B64" s="4"/>
      <c r="C64" s="1"/>
      <c r="D64" s="1"/>
      <c r="E64" s="1"/>
      <c r="F64" s="1"/>
      <c r="G64" s="1"/>
      <c r="H64" s="1"/>
      <c r="I64" s="1"/>
      <c r="J64" s="1"/>
      <c r="K64" s="1"/>
      <c r="L64" s="1"/>
      <c r="M64" s="1"/>
      <c r="N64" s="68"/>
      <c r="O64" s="1"/>
      <c r="P64" s="1"/>
      <c r="Q64" s="1"/>
      <c r="R64" s="112"/>
      <c r="S64" s="1"/>
      <c r="T64" s="1" t="s">
        <v>566</v>
      </c>
      <c r="U64" s="1"/>
      <c r="V64" s="1"/>
      <c r="W64" s="1"/>
      <c r="X64" s="1"/>
      <c r="Y64" s="1"/>
      <c r="Z64" s="1"/>
      <c r="AA64" s="1"/>
      <c r="AB64" s="1"/>
      <c r="AC64" s="1"/>
      <c r="AD64" s="1"/>
      <c r="AE64" s="1"/>
      <c r="AF64" s="1"/>
      <c r="AG64" s="1"/>
      <c r="AH64" s="1"/>
      <c r="AI64" s="1"/>
      <c r="AJ64" s="68"/>
    </row>
    <row r="65" ht="4.5" customHeight="1" spans="1:36">
      <c r="A65" s="4"/>
      <c r="B65" s="4"/>
      <c r="C65" s="1"/>
      <c r="D65" s="1"/>
      <c r="E65" s="1"/>
      <c r="F65" s="1"/>
      <c r="G65" s="1"/>
      <c r="H65" s="1"/>
      <c r="I65" s="1"/>
      <c r="J65" s="1"/>
      <c r="K65" s="1"/>
      <c r="L65" s="1"/>
      <c r="M65" s="1"/>
      <c r="N65" s="68"/>
      <c r="O65" s="1"/>
      <c r="P65" s="1"/>
      <c r="Q65" s="1"/>
      <c r="R65" s="1"/>
      <c r="S65" s="1"/>
      <c r="T65" s="1"/>
      <c r="U65" s="1"/>
      <c r="V65" s="1"/>
      <c r="W65" s="1"/>
      <c r="X65" s="1"/>
      <c r="Y65" s="1"/>
      <c r="Z65" s="1"/>
      <c r="AA65" s="1"/>
      <c r="AB65" s="1"/>
      <c r="AC65" s="1"/>
      <c r="AD65" s="1"/>
      <c r="AE65" s="1"/>
      <c r="AF65" s="1"/>
      <c r="AG65" s="1"/>
      <c r="AH65" s="1"/>
      <c r="AI65" s="1"/>
      <c r="AJ65" s="68"/>
    </row>
    <row r="66" ht="12.75" customHeight="1" spans="1:36">
      <c r="A66" s="4"/>
      <c r="B66" s="4"/>
      <c r="C66" s="1"/>
      <c r="D66" s="1"/>
      <c r="E66" s="1"/>
      <c r="F66" s="1"/>
      <c r="G66" s="1"/>
      <c r="H66" s="1"/>
      <c r="I66" s="1"/>
      <c r="J66" s="1"/>
      <c r="K66" s="1"/>
      <c r="L66" s="1"/>
      <c r="M66" s="1"/>
      <c r="N66" s="68"/>
      <c r="O66" s="1"/>
      <c r="P66" s="1"/>
      <c r="Q66" s="1"/>
      <c r="R66" s="112"/>
      <c r="S66" s="1"/>
      <c r="T66" s="1" t="s">
        <v>522</v>
      </c>
      <c r="U66" s="1"/>
      <c r="V66" s="1"/>
      <c r="W66" s="1"/>
      <c r="X66" s="1"/>
      <c r="Y66" s="1"/>
      <c r="Z66" s="1"/>
      <c r="AA66" s="1"/>
      <c r="AB66" s="1"/>
      <c r="AC66" s="1"/>
      <c r="AD66" s="1"/>
      <c r="AE66" s="1"/>
      <c r="AF66" s="1"/>
      <c r="AG66" s="1"/>
      <c r="AH66" s="1"/>
      <c r="AI66" s="1"/>
      <c r="AJ66" s="68"/>
    </row>
    <row r="67" ht="4.5" customHeight="1" spans="1:36">
      <c r="A67" s="30"/>
      <c r="B67" s="30"/>
      <c r="C67" s="14"/>
      <c r="D67" s="14"/>
      <c r="E67" s="14"/>
      <c r="F67" s="14"/>
      <c r="G67" s="14"/>
      <c r="H67" s="14"/>
      <c r="I67" s="14"/>
      <c r="J67" s="14"/>
      <c r="K67" s="14"/>
      <c r="L67" s="14"/>
      <c r="M67" s="14"/>
      <c r="N67" s="76"/>
      <c r="O67" s="14"/>
      <c r="P67" s="14"/>
      <c r="Q67" s="14"/>
      <c r="R67" s="14"/>
      <c r="S67" s="14"/>
      <c r="T67" s="14"/>
      <c r="U67" s="14"/>
      <c r="V67" s="14"/>
      <c r="W67" s="14"/>
      <c r="X67" s="14"/>
      <c r="Y67" s="14"/>
      <c r="Z67" s="14"/>
      <c r="AA67" s="14"/>
      <c r="AB67" s="14"/>
      <c r="AC67" s="14"/>
      <c r="AD67" s="14"/>
      <c r="AE67" s="14"/>
      <c r="AF67" s="14"/>
      <c r="AG67" s="14"/>
      <c r="AH67" s="14"/>
      <c r="AI67" s="14"/>
      <c r="AJ67" s="76"/>
    </row>
    <row r="68" ht="3.75" customHeight="1" spans="1:36">
      <c r="A68" s="4"/>
      <c r="B68" s="4"/>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68"/>
    </row>
    <row r="69" ht="132.75" customHeight="1" spans="1:36">
      <c r="A69" s="4"/>
      <c r="B69" s="209" t="s">
        <v>835</v>
      </c>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68"/>
    </row>
    <row r="70" ht="5.25" customHeight="1" spans="1:36">
      <c r="A70" s="30"/>
      <c r="B70" s="30"/>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76"/>
    </row>
    <row r="71" ht="5.25" customHeight="1"/>
    <row r="72" ht="15" customHeight="1" spans="4:29">
      <c r="D72" s="2" t="s">
        <v>763</v>
      </c>
      <c r="H72" s="14"/>
      <c r="I72" s="14"/>
      <c r="J72" s="14"/>
      <c r="K72" s="14"/>
      <c r="L72" s="14"/>
      <c r="M72" s="14"/>
      <c r="N72" s="14"/>
      <c r="O72" s="14"/>
      <c r="T72" s="2" t="s">
        <v>764</v>
      </c>
      <c r="W72" s="14"/>
      <c r="X72" s="14"/>
      <c r="Y72" s="14"/>
      <c r="Z72" s="14"/>
      <c r="AA72" s="14"/>
      <c r="AB72" s="14"/>
      <c r="AC72" s="14"/>
    </row>
  </sheetData>
  <mergeCells count="4">
    <mergeCell ref="W7:AF7"/>
    <mergeCell ref="W8:AH8"/>
    <mergeCell ref="H9:P9"/>
    <mergeCell ref="B69:AI69"/>
  </mergeCells>
  <pageMargins left="0.96" right="0.42" top="1.05" bottom="0.17" header="0.17" footer="0.18"/>
  <pageSetup paperSize="1" fitToHeight="8" orientation="portrait"/>
  <headerFooter alignWithMargins="0"/>
  <rowBreaks count="1" manualBreakCount="1">
    <brk id="72" max="35" man="1"/>
  </rowBreaks>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view="pageLayout" zoomScale="90" zoomScaleNormal="100" workbookViewId="0">
      <selection activeCell="A39" sqref="A39:H39"/>
    </sheetView>
  </sheetViews>
  <sheetFormatPr defaultColWidth="9" defaultRowHeight="16.8" outlineLevelCol="7"/>
  <cols>
    <col min="1" max="3" width="2.71428571428571" style="121" customWidth="1"/>
    <col min="4" max="4" width="8.71428571428571" style="121" customWidth="1"/>
    <col min="5" max="5" width="4.14285714285714" style="121" customWidth="1"/>
    <col min="6" max="6" width="27.5714285714286" style="121" customWidth="1"/>
    <col min="7" max="7" width="24.5714285714286" style="121" customWidth="1"/>
    <col min="8" max="8" width="33.8571428571429" style="121" customWidth="1"/>
    <col min="9" max="16384" width="9.14285714285714" style="121"/>
  </cols>
  <sheetData>
    <row r="1" ht="28.35" customHeight="1" spans="1:8">
      <c r="A1" s="143" t="s">
        <v>836</v>
      </c>
      <c r="B1" s="143"/>
      <c r="C1" s="143"/>
      <c r="D1" s="143"/>
      <c r="E1" s="143"/>
      <c r="F1" s="143"/>
      <c r="G1" s="143"/>
      <c r="H1" s="143"/>
    </row>
    <row r="2" ht="15" customHeight="1" spans="1:8">
      <c r="A2" s="144" t="s">
        <v>837</v>
      </c>
      <c r="B2" s="144"/>
      <c r="C2" s="144"/>
      <c r="D2" s="144"/>
      <c r="E2" s="144"/>
      <c r="F2" s="144"/>
      <c r="G2" s="144"/>
      <c r="H2" s="144"/>
    </row>
    <row r="3" ht="15" customHeight="1" spans="1:8">
      <c r="A3" s="145" t="s">
        <v>838</v>
      </c>
      <c r="B3" s="146"/>
      <c r="C3" s="146"/>
      <c r="D3" s="146"/>
      <c r="E3" s="146"/>
      <c r="F3" s="146"/>
      <c r="G3" s="146"/>
      <c r="H3" s="174"/>
    </row>
    <row r="4" ht="15" customHeight="1" spans="1:8">
      <c r="A4" s="147" t="s">
        <v>839</v>
      </c>
      <c r="B4" s="148"/>
      <c r="C4" s="148"/>
      <c r="D4" s="148"/>
      <c r="E4" s="175"/>
      <c r="F4" s="176" t="str">
        <f>'DATA INPUT'!H18</f>
        <v>(PLEASE INPUT)</v>
      </c>
      <c r="G4" s="173" t="s">
        <v>100</v>
      </c>
      <c r="H4" s="176" t="str">
        <f>'DATA INPUT'!H16</f>
        <v>(PLEASE INPUT)</v>
      </c>
    </row>
    <row r="5" ht="15" customHeight="1" spans="1:8">
      <c r="A5" s="147" t="s">
        <v>840</v>
      </c>
      <c r="B5" s="148"/>
      <c r="C5" s="148"/>
      <c r="D5" s="148"/>
      <c r="E5" s="175"/>
      <c r="F5" s="177" t="str">
        <f>'DATA INPUT'!H69</f>
        <v>(PLEASE SELECT)</v>
      </c>
      <c r="G5" s="178"/>
      <c r="H5" s="179"/>
    </row>
    <row r="6" ht="15" customHeight="1" spans="1:8">
      <c r="A6" s="147" t="s">
        <v>841</v>
      </c>
      <c r="B6" s="148"/>
      <c r="C6" s="148"/>
      <c r="D6" s="148"/>
      <c r="E6" s="175"/>
      <c r="F6" s="177" t="str">
        <f>'DATA INPUT'!H74</f>
        <v>(PLEASE SELECT)</v>
      </c>
      <c r="G6" s="178"/>
      <c r="H6" s="179"/>
    </row>
    <row r="7" ht="15" customHeight="1" spans="1:8">
      <c r="A7" s="145" t="s">
        <v>842</v>
      </c>
      <c r="B7" s="146"/>
      <c r="C7" s="146"/>
      <c r="D7" s="146"/>
      <c r="E7" s="146"/>
      <c r="F7" s="146"/>
      <c r="G7" s="174"/>
      <c r="H7" s="180" t="s">
        <v>843</v>
      </c>
    </row>
    <row r="8" ht="15" customHeight="1" spans="1:8">
      <c r="A8" s="149">
        <v>1</v>
      </c>
      <c r="B8" s="147" t="s">
        <v>844</v>
      </c>
      <c r="C8" s="150"/>
      <c r="D8" s="151"/>
      <c r="E8" s="151"/>
      <c r="F8" s="181"/>
      <c r="G8" s="182"/>
      <c r="H8" s="183">
        <f>SUM(G8:G10)</f>
        <v>0</v>
      </c>
    </row>
    <row r="9" ht="15" customHeight="1" spans="1:8">
      <c r="A9" s="152">
        <v>2</v>
      </c>
      <c r="B9" s="153" t="s">
        <v>845</v>
      </c>
      <c r="C9" s="154"/>
      <c r="D9" s="155"/>
      <c r="E9" s="154"/>
      <c r="F9" s="184"/>
      <c r="G9" s="182"/>
      <c r="H9" s="185"/>
    </row>
    <row r="10" ht="15" customHeight="1" spans="1:8">
      <c r="A10" s="152">
        <v>3</v>
      </c>
      <c r="B10" s="156" t="s">
        <v>846</v>
      </c>
      <c r="C10" s="150"/>
      <c r="D10" s="157"/>
      <c r="E10" s="157" t="s">
        <v>834</v>
      </c>
      <c r="F10" s="186"/>
      <c r="G10" s="182"/>
      <c r="H10" s="185"/>
    </row>
    <row r="11" ht="15" customHeight="1" spans="1:8">
      <c r="A11" s="152">
        <v>4</v>
      </c>
      <c r="B11" s="157" t="s">
        <v>847</v>
      </c>
      <c r="C11" s="154"/>
      <c r="D11" s="157"/>
      <c r="E11" s="157"/>
      <c r="F11" s="186"/>
      <c r="G11" s="182"/>
      <c r="H11" s="185"/>
    </row>
    <row r="12" ht="15" customHeight="1" spans="1:8">
      <c r="A12" s="152">
        <v>5</v>
      </c>
      <c r="B12" s="157" t="s">
        <v>848</v>
      </c>
      <c r="C12" s="154"/>
      <c r="D12" s="157"/>
      <c r="E12" s="157"/>
      <c r="F12" s="186"/>
      <c r="G12" s="182"/>
      <c r="H12" s="187"/>
    </row>
    <row r="13" ht="15" customHeight="1" spans="1:8">
      <c r="A13" s="158" t="s">
        <v>849</v>
      </c>
      <c r="B13" s="159"/>
      <c r="C13" s="160"/>
      <c r="D13" s="159"/>
      <c r="E13" s="159"/>
      <c r="F13" s="188"/>
      <c r="G13" s="189" t="s">
        <v>850</v>
      </c>
      <c r="H13" s="188"/>
    </row>
    <row r="14" ht="15" customHeight="1" spans="1:8">
      <c r="A14" s="145" t="s">
        <v>851</v>
      </c>
      <c r="B14" s="161"/>
      <c r="C14" s="161"/>
      <c r="D14" s="161"/>
      <c r="E14" s="161"/>
      <c r="F14" s="161"/>
      <c r="G14" s="161"/>
      <c r="H14" s="190"/>
    </row>
    <row r="15" ht="15" customHeight="1" spans="1:8">
      <c r="A15" s="162" t="s">
        <v>852</v>
      </c>
      <c r="B15" s="157"/>
      <c r="C15" s="157"/>
      <c r="D15" s="157"/>
      <c r="E15" s="157"/>
      <c r="F15" s="157"/>
      <c r="G15" s="157"/>
      <c r="H15" s="186"/>
    </row>
    <row r="16" ht="15" customHeight="1" spans="1:8">
      <c r="A16" s="163" t="s">
        <v>853</v>
      </c>
      <c r="B16" s="164"/>
      <c r="C16" s="164"/>
      <c r="D16" s="164"/>
      <c r="E16" s="164"/>
      <c r="F16" s="164"/>
      <c r="G16" s="164"/>
      <c r="H16" s="191"/>
    </row>
    <row r="17" ht="15" customHeight="1" spans="1:8">
      <c r="A17" s="165" t="s">
        <v>854</v>
      </c>
      <c r="B17" s="166"/>
      <c r="C17" s="166"/>
      <c r="D17" s="166"/>
      <c r="E17" s="166"/>
      <c r="F17" s="166"/>
      <c r="G17" s="166"/>
      <c r="H17" s="192"/>
    </row>
    <row r="18" ht="15" customHeight="1" spans="1:8">
      <c r="A18" s="167" t="s">
        <v>855</v>
      </c>
      <c r="B18" s="168"/>
      <c r="C18" s="168"/>
      <c r="D18" s="168"/>
      <c r="E18" s="168"/>
      <c r="F18" s="168"/>
      <c r="G18" s="168"/>
      <c r="H18" s="193"/>
    </row>
    <row r="19" ht="15" customHeight="1" spans="1:8">
      <c r="A19" s="167" t="s">
        <v>856</v>
      </c>
      <c r="B19" s="168"/>
      <c r="C19" s="168"/>
      <c r="D19" s="168"/>
      <c r="E19" s="168"/>
      <c r="F19" s="168"/>
      <c r="G19" s="168"/>
      <c r="H19" s="193"/>
    </row>
    <row r="20" ht="15" customHeight="1" spans="1:8">
      <c r="A20" s="167" t="s">
        <v>857</v>
      </c>
      <c r="B20" s="166"/>
      <c r="C20" s="166"/>
      <c r="D20" s="166"/>
      <c r="E20" s="166"/>
      <c r="F20" s="166"/>
      <c r="G20" s="166"/>
      <c r="H20" s="192"/>
    </row>
    <row r="21" ht="15" customHeight="1" spans="1:8">
      <c r="A21" s="167" t="s">
        <v>858</v>
      </c>
      <c r="B21" s="166"/>
      <c r="C21" s="166"/>
      <c r="D21" s="166"/>
      <c r="E21" s="166"/>
      <c r="F21" s="166"/>
      <c r="G21" s="166"/>
      <c r="H21" s="192"/>
    </row>
    <row r="22" ht="15" customHeight="1" spans="1:8">
      <c r="A22" s="165" t="s">
        <v>859</v>
      </c>
      <c r="B22" s="166"/>
      <c r="C22" s="166"/>
      <c r="D22" s="166"/>
      <c r="E22" s="166"/>
      <c r="F22" s="166"/>
      <c r="G22" s="166"/>
      <c r="H22" s="192"/>
    </row>
    <row r="23" ht="15" customHeight="1" spans="1:8">
      <c r="A23" s="169" t="s">
        <v>860</v>
      </c>
      <c r="B23" s="170"/>
      <c r="C23" s="170"/>
      <c r="D23" s="170"/>
      <c r="E23" s="170"/>
      <c r="F23" s="170"/>
      <c r="G23" s="170"/>
      <c r="H23" s="194"/>
    </row>
    <row r="24" ht="15" customHeight="1" spans="1:8">
      <c r="A24" s="169" t="s">
        <v>861</v>
      </c>
      <c r="B24" s="170"/>
      <c r="C24" s="170"/>
      <c r="D24" s="170"/>
      <c r="E24" s="170"/>
      <c r="F24" s="170"/>
      <c r="G24" s="170"/>
      <c r="H24" s="194"/>
    </row>
    <row r="25" ht="15" customHeight="1" spans="1:8">
      <c r="A25" s="169" t="s">
        <v>862</v>
      </c>
      <c r="B25" s="170"/>
      <c r="C25" s="170"/>
      <c r="D25" s="170"/>
      <c r="E25" s="170"/>
      <c r="F25" s="170"/>
      <c r="G25" s="170"/>
      <c r="H25" s="194"/>
    </row>
    <row r="26" ht="15" customHeight="1" spans="1:8">
      <c r="A26" s="169" t="s">
        <v>863</v>
      </c>
      <c r="B26" s="170"/>
      <c r="C26" s="170"/>
      <c r="D26" s="170"/>
      <c r="E26" s="170"/>
      <c r="F26" s="170"/>
      <c r="G26" s="170"/>
      <c r="H26" s="194"/>
    </row>
    <row r="27" ht="15" customHeight="1" spans="1:8">
      <c r="A27" s="167" t="s">
        <v>864</v>
      </c>
      <c r="B27" s="166"/>
      <c r="C27" s="166"/>
      <c r="D27" s="166"/>
      <c r="E27" s="166"/>
      <c r="F27" s="166"/>
      <c r="G27" s="166"/>
      <c r="H27" s="192"/>
    </row>
    <row r="28" ht="15" customHeight="1" spans="1:8">
      <c r="A28" s="163" t="s">
        <v>865</v>
      </c>
      <c r="B28" s="164"/>
      <c r="C28" s="164"/>
      <c r="D28" s="164"/>
      <c r="E28" s="164"/>
      <c r="F28" s="164"/>
      <c r="G28" s="164"/>
      <c r="H28" s="191"/>
    </row>
    <row r="29" ht="30" customHeight="1" spans="1:8">
      <c r="A29" s="165" t="s">
        <v>866</v>
      </c>
      <c r="B29" s="166"/>
      <c r="C29" s="166"/>
      <c r="D29" s="166"/>
      <c r="E29" s="166"/>
      <c r="F29" s="166"/>
      <c r="G29" s="166"/>
      <c r="H29" s="192"/>
    </row>
    <row r="30" ht="15" customHeight="1" spans="1:8">
      <c r="A30" s="163" t="s">
        <v>867</v>
      </c>
      <c r="B30" s="164"/>
      <c r="C30" s="164"/>
      <c r="D30" s="164"/>
      <c r="E30" s="164"/>
      <c r="F30" s="164"/>
      <c r="G30" s="164"/>
      <c r="H30" s="191"/>
    </row>
    <row r="31" ht="30" customHeight="1" spans="1:8">
      <c r="A31" s="165" t="s">
        <v>868</v>
      </c>
      <c r="B31" s="166"/>
      <c r="C31" s="166"/>
      <c r="D31" s="166"/>
      <c r="E31" s="166"/>
      <c r="F31" s="166"/>
      <c r="G31" s="166"/>
      <c r="H31" s="192"/>
    </row>
    <row r="32" ht="15" customHeight="1" spans="1:8">
      <c r="A32" s="171" t="s">
        <v>869</v>
      </c>
      <c r="B32" s="161"/>
      <c r="C32" s="161"/>
      <c r="D32" s="161"/>
      <c r="E32" s="161"/>
      <c r="F32" s="161"/>
      <c r="G32" s="161"/>
      <c r="H32" s="190"/>
    </row>
    <row r="33" ht="15" customHeight="1" spans="1:8">
      <c r="A33" s="165" t="s">
        <v>870</v>
      </c>
      <c r="B33" s="166"/>
      <c r="C33" s="166"/>
      <c r="D33" s="166"/>
      <c r="E33" s="166"/>
      <c r="F33" s="166"/>
      <c r="G33" s="166"/>
      <c r="H33" s="192"/>
    </row>
    <row r="34" ht="15" customHeight="1" spans="1:8">
      <c r="A34" s="165" t="s">
        <v>871</v>
      </c>
      <c r="B34" s="166"/>
      <c r="C34" s="166"/>
      <c r="D34" s="166"/>
      <c r="E34" s="166"/>
      <c r="F34" s="166"/>
      <c r="G34" s="166"/>
      <c r="H34" s="192"/>
    </row>
    <row r="35" ht="30" customHeight="1" spans="1:8">
      <c r="A35" s="165" t="s">
        <v>872</v>
      </c>
      <c r="B35" s="166"/>
      <c r="C35" s="166"/>
      <c r="D35" s="166"/>
      <c r="E35" s="166"/>
      <c r="F35" s="166"/>
      <c r="G35" s="166"/>
      <c r="H35" s="192"/>
    </row>
    <row r="36" ht="30" customHeight="1" spans="1:8">
      <c r="A36" s="165" t="s">
        <v>873</v>
      </c>
      <c r="B36" s="166"/>
      <c r="C36" s="166"/>
      <c r="D36" s="166"/>
      <c r="E36" s="166"/>
      <c r="F36" s="166"/>
      <c r="G36" s="166"/>
      <c r="H36" s="192"/>
    </row>
    <row r="37" ht="15" customHeight="1" spans="1:8">
      <c r="A37" s="167" t="s">
        <v>874</v>
      </c>
      <c r="B37" s="168"/>
      <c r="C37" s="168"/>
      <c r="D37" s="168"/>
      <c r="E37" s="168"/>
      <c r="F37" s="168"/>
      <c r="G37" s="168"/>
      <c r="H37" s="193"/>
    </row>
    <row r="38" ht="45" customHeight="1" spans="1:8">
      <c r="A38" s="167" t="s">
        <v>875</v>
      </c>
      <c r="B38" s="168"/>
      <c r="C38" s="168"/>
      <c r="D38" s="168"/>
      <c r="E38" s="168"/>
      <c r="F38" s="168"/>
      <c r="G38" s="168"/>
      <c r="H38" s="193"/>
    </row>
    <row r="39" ht="45" customHeight="1" spans="1:8">
      <c r="A39" s="167" t="s">
        <v>876</v>
      </c>
      <c r="B39" s="166"/>
      <c r="C39" s="166"/>
      <c r="D39" s="166"/>
      <c r="E39" s="166"/>
      <c r="F39" s="166"/>
      <c r="G39" s="166"/>
      <c r="H39" s="192"/>
    </row>
    <row r="40" s="142" customFormat="1" ht="15" customHeight="1" spans="1:8">
      <c r="A40" s="167" t="s">
        <v>877</v>
      </c>
      <c r="B40" s="166"/>
      <c r="C40" s="166"/>
      <c r="D40" s="166"/>
      <c r="E40" s="166"/>
      <c r="F40" s="166"/>
      <c r="G40" s="166"/>
      <c r="H40" s="192"/>
    </row>
    <row r="41" ht="45" customHeight="1" spans="1:8">
      <c r="A41" s="172" t="s">
        <v>878</v>
      </c>
      <c r="B41" s="173"/>
      <c r="C41" s="173"/>
      <c r="D41" s="173"/>
      <c r="E41" s="173"/>
      <c r="F41" s="173"/>
      <c r="G41" s="173"/>
      <c r="H41" s="195"/>
    </row>
  </sheetData>
  <mergeCells count="33">
    <mergeCell ref="A1:H1"/>
    <mergeCell ref="A2:H2"/>
    <mergeCell ref="F5:H5"/>
    <mergeCell ref="F6:H6"/>
    <mergeCell ref="G13:H13"/>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34:H34"/>
    <mergeCell ref="A35:H35"/>
    <mergeCell ref="A36:H36"/>
    <mergeCell ref="A37:H37"/>
    <mergeCell ref="A38:H38"/>
    <mergeCell ref="A39:H39"/>
    <mergeCell ref="A40:H40"/>
    <mergeCell ref="A41:H41"/>
    <mergeCell ref="H8:H12"/>
  </mergeCells>
  <pageMargins left="0.75" right="0.75" top="1" bottom="1" header="0.5" footer="0.5"/>
  <pageSetup paperSize="9" scale="82" fitToHeight="0" orientation="portrait"/>
  <headerFooter alignWithMargins="0"/>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Q36"/>
  <sheetViews>
    <sheetView workbookViewId="0">
      <selection activeCell="H28" sqref="H28:P28"/>
    </sheetView>
  </sheetViews>
  <sheetFormatPr defaultColWidth="9" defaultRowHeight="15.2"/>
  <cols>
    <col min="1" max="1" width="2.42857142857143" customWidth="1"/>
    <col min="2" max="3" width="3.42857142857143" customWidth="1"/>
    <col min="4" max="4" width="3.85714285714286" customWidth="1"/>
    <col min="5" max="5" width="4" customWidth="1"/>
    <col min="6" max="7" width="3.28571428571429" customWidth="1"/>
    <col min="8" max="8" width="4.14285714285714" customWidth="1"/>
    <col min="9" max="9" width="3.71428571428571" customWidth="1"/>
    <col min="10" max="10" width="5.42857142857143" customWidth="1"/>
    <col min="11" max="11" width="8.85714285714286" customWidth="1"/>
    <col min="12" max="12" width="3.57142857142857" customWidth="1"/>
    <col min="13" max="13" width="3.42857142857143" customWidth="1"/>
    <col min="14" max="14" width="3" customWidth="1"/>
    <col min="15" max="15" width="6" customWidth="1"/>
    <col min="16" max="16" width="19.2857142857143" customWidth="1"/>
    <col min="17" max="17" width="9.85714285714286" customWidth="1"/>
  </cols>
  <sheetData>
    <row r="1" s="118" customFormat="1" spans="2:17">
      <c r="B1" s="119"/>
      <c r="C1" s="119"/>
      <c r="D1" s="119"/>
      <c r="E1" s="119"/>
      <c r="F1" s="119"/>
      <c r="G1" s="119"/>
      <c r="H1" s="119"/>
      <c r="I1" s="119"/>
      <c r="J1" s="119"/>
      <c r="K1" s="119"/>
      <c r="L1" s="119"/>
      <c r="M1" s="119"/>
      <c r="N1" s="119"/>
      <c r="O1" s="119"/>
      <c r="P1" s="119"/>
      <c r="Q1" s="119"/>
    </row>
    <row r="2" spans="2:17">
      <c r="B2" s="119"/>
      <c r="C2" s="119"/>
      <c r="D2" s="119"/>
      <c r="E2" s="119"/>
      <c r="F2" s="119"/>
      <c r="G2" s="119"/>
      <c r="H2" s="119"/>
      <c r="I2" s="119"/>
      <c r="J2" s="119"/>
      <c r="K2" s="119"/>
      <c r="L2" s="119"/>
      <c r="M2" s="119"/>
      <c r="N2" s="119"/>
      <c r="O2" s="119"/>
      <c r="P2" s="119"/>
      <c r="Q2" s="119"/>
    </row>
    <row r="3" spans="2:17">
      <c r="B3" s="119"/>
      <c r="C3" s="119"/>
      <c r="D3" s="119"/>
      <c r="E3" s="119"/>
      <c r="F3" s="119"/>
      <c r="G3" s="119"/>
      <c r="H3" s="119"/>
      <c r="I3" s="119"/>
      <c r="J3" s="119"/>
      <c r="K3" s="119"/>
      <c r="L3" s="119"/>
      <c r="M3" s="119"/>
      <c r="N3" s="119"/>
      <c r="O3" s="119"/>
      <c r="P3" s="119"/>
      <c r="Q3" s="119"/>
    </row>
    <row r="4" ht="43.5" customHeight="1" spans="2:17">
      <c r="B4" s="119"/>
      <c r="C4" s="119"/>
      <c r="D4" s="119"/>
      <c r="E4" s="119"/>
      <c r="F4" s="119"/>
      <c r="G4" s="119"/>
      <c r="H4" s="119"/>
      <c r="I4" s="119"/>
      <c r="J4" s="119"/>
      <c r="K4" s="119"/>
      <c r="L4" s="119"/>
      <c r="M4" s="119"/>
      <c r="N4" s="119"/>
      <c r="O4" s="119"/>
      <c r="P4" s="119"/>
      <c r="Q4" s="119"/>
    </row>
    <row r="5" ht="30.75" customHeight="1" spans="2:17">
      <c r="B5" s="120" t="s">
        <v>879</v>
      </c>
      <c r="C5" s="120"/>
      <c r="D5" s="120"/>
      <c r="E5" s="120"/>
      <c r="F5" s="120"/>
      <c r="G5" s="120"/>
      <c r="H5" s="120"/>
      <c r="I5" s="120"/>
      <c r="J5" s="120"/>
      <c r="K5" s="120"/>
      <c r="L5" s="120"/>
      <c r="M5" s="120"/>
      <c r="N5" s="120"/>
      <c r="O5" s="120"/>
      <c r="P5" s="120"/>
      <c r="Q5" s="120"/>
    </row>
    <row r="6" ht="27" customHeight="1"/>
    <row r="7" ht="21" customHeight="1" spans="2:17">
      <c r="B7" s="121" t="s">
        <v>98</v>
      </c>
      <c r="C7" s="121"/>
      <c r="D7" s="121"/>
      <c r="E7" s="121"/>
      <c r="F7" s="99" t="str">
        <f>'DATA INPUT'!H18</f>
        <v>(PLEASE INPUT)</v>
      </c>
      <c r="G7" s="99"/>
      <c r="H7" s="99"/>
      <c r="I7" s="99"/>
      <c r="J7" s="99"/>
      <c r="K7" s="99"/>
      <c r="L7" s="78" t="s">
        <v>99</v>
      </c>
      <c r="P7" s="134" t="str">
        <f>'DATA INPUT'!H28</f>
        <v>(PLEASE INPUT)</v>
      </c>
      <c r="Q7" s="134"/>
    </row>
    <row r="8" ht="19.5" customHeight="1" spans="2:17">
      <c r="B8" s="121" t="s">
        <v>100</v>
      </c>
      <c r="C8" s="121"/>
      <c r="D8" s="121"/>
      <c r="E8" s="121"/>
      <c r="F8" s="99" t="str">
        <f>'DATA INPUT'!H16</f>
        <v>(PLEASE INPUT)</v>
      </c>
      <c r="G8" s="99"/>
      <c r="H8" s="99"/>
      <c r="I8" s="99"/>
      <c r="J8" s="99"/>
      <c r="K8" s="99"/>
      <c r="L8" s="78" t="s">
        <v>880</v>
      </c>
      <c r="N8" s="137"/>
      <c r="O8" s="137"/>
      <c r="P8" s="99" t="str">
        <f>'DATA INPUT'!H48</f>
        <v>(PLEASE INPUT)</v>
      </c>
      <c r="Q8" s="99"/>
    </row>
    <row r="9" ht="18.75" customHeight="1" spans="2:17">
      <c r="B9" s="78" t="s">
        <v>731</v>
      </c>
      <c r="C9" s="10"/>
      <c r="D9" s="78"/>
      <c r="E9" s="78"/>
      <c r="F9" s="99" t="str">
        <f>'DATA INPUT'!H24</f>
        <v>(PLEASE SELECT)</v>
      </c>
      <c r="G9" s="99"/>
      <c r="H9" s="99"/>
      <c r="I9" s="99"/>
      <c r="J9" s="99"/>
      <c r="K9" s="99"/>
      <c r="L9" s="78" t="s">
        <v>823</v>
      </c>
      <c r="M9" s="55"/>
      <c r="N9" s="55"/>
      <c r="O9" s="55"/>
      <c r="P9" s="99" t="str">
        <f>'DATA INPUT'!H44</f>
        <v>(PLEASE INPUT)</v>
      </c>
      <c r="Q9" s="99"/>
    </row>
    <row r="10" ht="15.75" customHeight="1" spans="2:17">
      <c r="B10" s="122" t="s">
        <v>733</v>
      </c>
      <c r="C10" s="21"/>
      <c r="D10" s="96"/>
      <c r="E10" s="96"/>
      <c r="F10" s="86" t="str">
        <f>'DATA INPUT'!H22</f>
        <v>(PLEASE INPUT)</v>
      </c>
      <c r="G10" s="86"/>
      <c r="H10" s="86"/>
      <c r="I10" s="86"/>
      <c r="J10" s="86"/>
      <c r="K10" s="86"/>
      <c r="L10" s="122" t="s">
        <v>824</v>
      </c>
      <c r="P10" s="134" t="str">
        <f>'DATA INPUT'!H46</f>
        <v>(PLEASE INPUT)</v>
      </c>
      <c r="Q10" s="134"/>
    </row>
    <row r="11" ht="18" customHeight="1" spans="13:17">
      <c r="M11" s="138"/>
      <c r="N11" s="138"/>
      <c r="O11" s="138"/>
      <c r="P11" s="138"/>
      <c r="Q11" s="138"/>
    </row>
    <row r="13" ht="10.5" customHeight="1"/>
    <row r="14" ht="16.8" spans="2:17">
      <c r="B14" s="123" t="s">
        <v>881</v>
      </c>
      <c r="C14" s="123"/>
      <c r="D14" s="96"/>
      <c r="E14" s="96"/>
      <c r="F14" s="96"/>
      <c r="G14" s="96"/>
      <c r="H14" s="96"/>
      <c r="I14" s="96"/>
      <c r="J14" s="96"/>
      <c r="K14" s="96"/>
      <c r="L14" s="96"/>
      <c r="M14" s="96"/>
      <c r="N14" s="96"/>
      <c r="O14" s="96"/>
      <c r="P14" s="96"/>
      <c r="Q14" s="96"/>
    </row>
    <row r="15" ht="9.75" customHeight="1"/>
    <row r="16" ht="15" customHeight="1" spans="2:17">
      <c r="B16" s="121" t="s">
        <v>882</v>
      </c>
      <c r="C16" s="121"/>
      <c r="D16" s="121"/>
      <c r="E16" s="133" t="str">
        <f>'DATA INPUT'!H38</f>
        <v>(PLEASE INPUT)</v>
      </c>
      <c r="F16" s="133"/>
      <c r="G16" s="133"/>
      <c r="H16" s="133"/>
      <c r="I16" s="133"/>
      <c r="J16" s="133"/>
      <c r="K16" s="133"/>
      <c r="L16" s="133"/>
      <c r="M16" s="133"/>
      <c r="N16" s="133"/>
      <c r="O16" s="133"/>
      <c r="P16" s="133"/>
      <c r="Q16" s="133"/>
    </row>
    <row r="17" ht="15" customHeight="1" spans="2:17">
      <c r="B17" s="121"/>
      <c r="C17" s="121"/>
      <c r="D17" s="121"/>
      <c r="E17" s="133"/>
      <c r="F17" s="133"/>
      <c r="G17" s="133"/>
      <c r="H17" s="133"/>
      <c r="I17" s="133"/>
      <c r="J17" s="133"/>
      <c r="K17" s="133"/>
      <c r="L17" s="133"/>
      <c r="M17" s="133"/>
      <c r="N17" s="133"/>
      <c r="O17" s="133"/>
      <c r="P17" s="133"/>
      <c r="Q17" s="133"/>
    </row>
    <row r="18" ht="19.5" customHeight="1" spans="2:11">
      <c r="B18" s="121" t="s">
        <v>787</v>
      </c>
      <c r="C18" s="121"/>
      <c r="D18" s="121"/>
      <c r="E18" s="134" t="str">
        <f>'DATA INPUT'!H42</f>
        <v>(PLEASE INPUT)</v>
      </c>
      <c r="F18" s="134"/>
      <c r="G18" s="134"/>
      <c r="H18" s="134"/>
      <c r="I18" s="134"/>
      <c r="J18" s="134"/>
      <c r="K18" s="134"/>
    </row>
    <row r="19" ht="16.5" customHeight="1"/>
    <row r="20" ht="15.75" customHeight="1"/>
    <row r="21" ht="6" customHeight="1" spans="2:17">
      <c r="B21" s="124"/>
      <c r="C21" s="125"/>
      <c r="D21" s="125"/>
      <c r="E21" s="125"/>
      <c r="F21" s="125"/>
      <c r="G21" s="125"/>
      <c r="H21" s="125"/>
      <c r="I21" s="125"/>
      <c r="J21" s="125"/>
      <c r="K21" s="125"/>
      <c r="L21" s="125"/>
      <c r="M21" s="125"/>
      <c r="N21" s="125"/>
      <c r="O21" s="125"/>
      <c r="P21" s="125"/>
      <c r="Q21" s="139"/>
    </row>
    <row r="22" ht="16.8" spans="2:17">
      <c r="B22" s="126" t="s">
        <v>209</v>
      </c>
      <c r="C22" s="127"/>
      <c r="D22" s="128"/>
      <c r="E22" s="128"/>
      <c r="F22" s="128"/>
      <c r="G22" s="128"/>
      <c r="H22" s="128"/>
      <c r="I22" s="128"/>
      <c r="J22" s="128"/>
      <c r="K22" s="128"/>
      <c r="L22" s="128"/>
      <c r="M22" s="128"/>
      <c r="N22" s="128"/>
      <c r="O22" s="128"/>
      <c r="P22" s="96"/>
      <c r="Q22" s="140"/>
    </row>
    <row r="23" ht="4.5" customHeight="1" spans="2:17">
      <c r="B23" s="129"/>
      <c r="C23" s="128"/>
      <c r="D23" s="128"/>
      <c r="E23" s="128"/>
      <c r="F23" s="128"/>
      <c r="G23" s="128"/>
      <c r="H23" s="128"/>
      <c r="I23" s="128"/>
      <c r="J23" s="128"/>
      <c r="K23" s="128"/>
      <c r="L23" s="128"/>
      <c r="M23" s="128"/>
      <c r="N23" s="128"/>
      <c r="O23" s="128"/>
      <c r="P23" s="96"/>
      <c r="Q23" s="140"/>
    </row>
    <row r="24" ht="18" customHeight="1" spans="2:17">
      <c r="B24" s="130" t="s">
        <v>883</v>
      </c>
      <c r="C24" s="78"/>
      <c r="D24" s="78"/>
      <c r="E24" s="78"/>
      <c r="F24" s="78"/>
      <c r="G24" s="78"/>
      <c r="H24" s="78"/>
      <c r="I24" s="78"/>
      <c r="J24" s="78"/>
      <c r="K24" s="99" t="str">
        <f>'DATA INPUT'!H103</f>
        <v>(PLEASE SELECT)</v>
      </c>
      <c r="L24" s="99"/>
      <c r="M24" s="99"/>
      <c r="N24" s="99"/>
      <c r="O24" s="99"/>
      <c r="P24" s="99"/>
      <c r="Q24" s="140"/>
    </row>
    <row r="25" ht="7.5" customHeight="1" spans="2:17">
      <c r="B25" s="129"/>
      <c r="C25" s="128"/>
      <c r="D25" s="128"/>
      <c r="E25" s="128"/>
      <c r="F25" s="128"/>
      <c r="G25" s="128"/>
      <c r="H25" s="128"/>
      <c r="I25" s="128"/>
      <c r="J25" s="128"/>
      <c r="K25" s="128"/>
      <c r="L25" s="128"/>
      <c r="M25" s="128"/>
      <c r="N25" s="128"/>
      <c r="O25" s="128"/>
      <c r="P25" s="96"/>
      <c r="Q25" s="140"/>
    </row>
    <row r="26" ht="19.5" customHeight="1" spans="2:17">
      <c r="B26" s="129" t="s">
        <v>884</v>
      </c>
      <c r="C26" s="128"/>
      <c r="D26" s="128"/>
      <c r="E26" s="128"/>
      <c r="F26" s="128"/>
      <c r="G26" s="128"/>
      <c r="H26" s="99" t="str">
        <f>'DATA INPUT'!H105</f>
        <v>(PLEASE INPUT)</v>
      </c>
      <c r="I26" s="99"/>
      <c r="J26" s="99"/>
      <c r="K26" s="99"/>
      <c r="L26" s="99"/>
      <c r="M26" s="99"/>
      <c r="N26" s="99"/>
      <c r="O26" s="99"/>
      <c r="P26" s="99"/>
      <c r="Q26" s="140"/>
    </row>
    <row r="27" ht="7.5" customHeight="1" spans="2:17">
      <c r="B27" s="129"/>
      <c r="C27" s="128"/>
      <c r="D27" s="128"/>
      <c r="E27" s="128"/>
      <c r="F27" s="128"/>
      <c r="G27" s="128"/>
      <c r="H27" s="128"/>
      <c r="I27" s="128"/>
      <c r="J27" s="128"/>
      <c r="K27" s="128"/>
      <c r="L27" s="128"/>
      <c r="M27" s="128"/>
      <c r="N27" s="128"/>
      <c r="O27" s="128"/>
      <c r="P27" s="96"/>
      <c r="Q27" s="140"/>
    </row>
    <row r="28" ht="19.5" customHeight="1" spans="2:17">
      <c r="B28" s="129" t="s">
        <v>885</v>
      </c>
      <c r="C28" s="128"/>
      <c r="D28" s="128"/>
      <c r="E28" s="128"/>
      <c r="F28" s="128"/>
      <c r="G28" s="128"/>
      <c r="H28" s="135" t="str">
        <f>'DATA INPUT'!H111</f>
        <v>(PLEASE INPUT)</v>
      </c>
      <c r="I28" s="135"/>
      <c r="J28" s="135"/>
      <c r="K28" s="135"/>
      <c r="L28" s="135"/>
      <c r="M28" s="135"/>
      <c r="N28" s="135"/>
      <c r="O28" s="135"/>
      <c r="P28" s="135"/>
      <c r="Q28" s="140"/>
    </row>
    <row r="29" ht="15.95" spans="2:17">
      <c r="B29" s="131"/>
      <c r="C29" s="132"/>
      <c r="D29" s="132"/>
      <c r="E29" s="132"/>
      <c r="F29" s="132"/>
      <c r="G29" s="132"/>
      <c r="H29" s="132"/>
      <c r="I29" s="132"/>
      <c r="J29" s="132"/>
      <c r="K29" s="132"/>
      <c r="L29" s="132"/>
      <c r="M29" s="132"/>
      <c r="N29" s="132"/>
      <c r="O29" s="132"/>
      <c r="P29" s="132"/>
      <c r="Q29" s="141"/>
    </row>
    <row r="31" ht="30" customHeight="1"/>
    <row r="32" ht="23.25" customHeight="1" spans="2:17">
      <c r="B32" s="121" t="s">
        <v>886</v>
      </c>
      <c r="C32" s="121"/>
      <c r="D32" s="121"/>
      <c r="E32" s="121"/>
      <c r="F32" s="121"/>
      <c r="G32" s="121"/>
      <c r="H32" s="121"/>
      <c r="I32" s="136"/>
      <c r="J32" s="136"/>
      <c r="K32" s="136"/>
      <c r="L32" s="136"/>
      <c r="M32" s="136"/>
      <c r="N32" s="121"/>
      <c r="O32" s="121" t="s">
        <v>764</v>
      </c>
      <c r="P32" s="136"/>
      <c r="Q32" s="136"/>
    </row>
    <row r="33" ht="16.8" spans="2:17">
      <c r="B33" s="121"/>
      <c r="C33" s="121"/>
      <c r="D33" s="121"/>
      <c r="E33" s="121"/>
      <c r="F33" s="121"/>
      <c r="G33" s="121"/>
      <c r="H33" s="121"/>
      <c r="I33" s="121"/>
      <c r="J33" s="121"/>
      <c r="K33" s="121"/>
      <c r="L33" s="121"/>
      <c r="M33" s="121"/>
      <c r="N33" s="121"/>
      <c r="O33" s="121"/>
      <c r="P33" s="121"/>
      <c r="Q33" s="121"/>
    </row>
    <row r="34" ht="3" customHeight="1" spans="2:17">
      <c r="B34" s="121"/>
      <c r="C34" s="121"/>
      <c r="D34" s="121"/>
      <c r="E34" s="121"/>
      <c r="F34" s="121"/>
      <c r="G34" s="121"/>
      <c r="H34" s="121"/>
      <c r="I34" s="121"/>
      <c r="J34" s="121"/>
      <c r="K34" s="121"/>
      <c r="L34" s="121"/>
      <c r="M34" s="121"/>
      <c r="N34" s="121"/>
      <c r="O34" s="121"/>
      <c r="P34" s="121"/>
      <c r="Q34" s="121"/>
    </row>
    <row r="35" ht="3.75" hidden="1" customHeight="1" spans="2:17">
      <c r="B35" s="121"/>
      <c r="C35" s="121"/>
      <c r="D35" s="121"/>
      <c r="E35" s="121"/>
      <c r="F35" s="121"/>
      <c r="G35" s="121"/>
      <c r="H35" s="121"/>
      <c r="I35" s="121"/>
      <c r="J35" s="121"/>
      <c r="K35" s="121"/>
      <c r="L35" s="121"/>
      <c r="M35" s="121"/>
      <c r="N35" s="121"/>
      <c r="O35" s="121"/>
      <c r="P35" s="121"/>
      <c r="Q35" s="121"/>
    </row>
    <row r="36" ht="27.75" customHeight="1" spans="2:17">
      <c r="B36" s="121" t="s">
        <v>887</v>
      </c>
      <c r="C36" s="121"/>
      <c r="D36" s="121"/>
      <c r="E36" s="121"/>
      <c r="F36" s="121"/>
      <c r="G36" s="121"/>
      <c r="H36" s="121"/>
      <c r="I36" s="136"/>
      <c r="J36" s="136"/>
      <c r="K36" s="136"/>
      <c r="L36" s="136"/>
      <c r="M36" s="136"/>
      <c r="N36" s="121"/>
      <c r="O36" s="121" t="s">
        <v>764</v>
      </c>
      <c r="P36" s="136"/>
      <c r="Q36" s="136"/>
    </row>
  </sheetData>
  <mergeCells count="20">
    <mergeCell ref="B5:Q5"/>
    <mergeCell ref="F7:K7"/>
    <mergeCell ref="P7:Q7"/>
    <mergeCell ref="F8:K8"/>
    <mergeCell ref="P8:Q8"/>
    <mergeCell ref="F9:K9"/>
    <mergeCell ref="P9:Q9"/>
    <mergeCell ref="F10:K10"/>
    <mergeCell ref="P10:Q10"/>
    <mergeCell ref="M11:Q11"/>
    <mergeCell ref="E18:K18"/>
    <mergeCell ref="K24:P24"/>
    <mergeCell ref="H26:P26"/>
    <mergeCell ref="H28:P28"/>
    <mergeCell ref="I32:M32"/>
    <mergeCell ref="P32:Q32"/>
    <mergeCell ref="I36:M36"/>
    <mergeCell ref="P36:Q36"/>
    <mergeCell ref="E16:Q17"/>
    <mergeCell ref="B1:Q4"/>
  </mergeCells>
  <pageMargins left="0.75" right="0.75" top="1" bottom="1" header="0.5" footer="0.5"/>
  <pageSetup paperSize="1" scale="97" orientation="portrait"/>
  <headerFooter alignWithMargins="0"/>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AJ52"/>
  <sheetViews>
    <sheetView showGridLines="0" view="pageBreakPreview" zoomScaleNormal="100" workbookViewId="0">
      <selection activeCell="B33" sqref="B33:AI33"/>
    </sheetView>
  </sheetViews>
  <sheetFormatPr defaultColWidth="9" defaultRowHeight="15.2"/>
  <cols>
    <col min="1" max="1" width="1.57142857142857" style="2" customWidth="1"/>
    <col min="2" max="4" width="2.57142857142857" style="2" customWidth="1"/>
    <col min="5" max="5" width="2.28571428571429" style="2" customWidth="1"/>
    <col min="6" max="54" width="2.57142857142857" style="2" customWidth="1"/>
    <col min="55" max="62" width="3.42857142857143" style="2" customWidth="1"/>
    <col min="63" max="16384" width="9.14285714285714" style="2"/>
  </cols>
  <sheetData>
    <row r="1" ht="34.5" customHeight="1" spans="1:36">
      <c r="A1" s="14"/>
      <c r="B1" s="14"/>
      <c r="C1" s="14"/>
      <c r="D1" s="14"/>
      <c r="E1" s="14"/>
      <c r="F1" s="14"/>
      <c r="G1" s="14"/>
      <c r="H1" s="14"/>
      <c r="I1" s="14"/>
      <c r="J1" s="14"/>
      <c r="K1" s="14"/>
      <c r="L1" s="14"/>
      <c r="M1" s="14"/>
      <c r="N1" s="14"/>
      <c r="O1" s="14"/>
      <c r="P1" s="14"/>
      <c r="Q1" s="14"/>
      <c r="R1" s="115" t="s">
        <v>888</v>
      </c>
      <c r="S1" s="14"/>
      <c r="T1" s="14"/>
      <c r="U1" s="14"/>
      <c r="V1" s="14"/>
      <c r="W1" s="14"/>
      <c r="X1" s="14"/>
      <c r="Y1" s="14"/>
      <c r="Z1" s="14"/>
      <c r="AA1" s="14"/>
      <c r="AB1" s="14"/>
      <c r="AC1" s="14"/>
      <c r="AD1" s="14"/>
      <c r="AE1" s="14"/>
      <c r="AF1" s="14"/>
      <c r="AG1" s="14"/>
      <c r="AH1" s="14"/>
      <c r="AI1" s="14"/>
      <c r="AJ1" s="14"/>
    </row>
    <row r="2" ht="2.25" hidden="1" customHeight="1" spans="1:36">
      <c r="A2" s="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68"/>
    </row>
    <row r="3" ht="8.25" customHeight="1" spans="1:36">
      <c r="A3" s="5"/>
      <c r="B3" s="6"/>
      <c r="C3" s="6"/>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69"/>
    </row>
    <row r="4" ht="12" customHeight="1" spans="1:36">
      <c r="A4" s="7"/>
      <c r="B4" s="8" t="s">
        <v>889</v>
      </c>
      <c r="C4" s="1"/>
      <c r="D4" s="9"/>
      <c r="E4" s="9"/>
      <c r="F4" s="9"/>
      <c r="G4" s="9"/>
      <c r="H4" s="37"/>
      <c r="I4" s="37"/>
      <c r="J4" s="37"/>
      <c r="K4" s="1"/>
      <c r="L4" s="37"/>
      <c r="M4" s="37"/>
      <c r="N4" s="37"/>
      <c r="O4" s="37"/>
      <c r="P4" s="37"/>
      <c r="Q4" s="37"/>
      <c r="R4" s="37"/>
      <c r="S4" s="37"/>
      <c r="T4" s="37"/>
      <c r="U4" s="37"/>
      <c r="V4" s="37"/>
      <c r="W4" s="37"/>
      <c r="X4" s="37"/>
      <c r="Y4" s="37"/>
      <c r="Z4" s="37"/>
      <c r="AA4" s="37"/>
      <c r="AB4" s="37"/>
      <c r="AC4" s="37"/>
      <c r="AD4" s="37"/>
      <c r="AE4" s="37"/>
      <c r="AF4" s="37"/>
      <c r="AG4" s="37"/>
      <c r="AH4" s="37"/>
      <c r="AI4" s="37"/>
      <c r="AJ4" s="70"/>
    </row>
    <row r="5" ht="5.25" customHeight="1" spans="1:36">
      <c r="A5" s="7"/>
      <c r="B5" s="9"/>
      <c r="C5" s="1"/>
      <c r="D5" s="9"/>
      <c r="E5" s="9"/>
      <c r="F5" s="9"/>
      <c r="G5" s="9"/>
      <c r="H5" s="37"/>
      <c r="I5" s="37"/>
      <c r="J5" s="37"/>
      <c r="K5" s="1"/>
      <c r="L5" s="37"/>
      <c r="M5" s="37"/>
      <c r="N5" s="37"/>
      <c r="O5" s="37"/>
      <c r="P5" s="37"/>
      <c r="Q5" s="37"/>
      <c r="R5" s="37"/>
      <c r="S5" s="37"/>
      <c r="T5" s="37"/>
      <c r="U5" s="37"/>
      <c r="V5" s="37"/>
      <c r="W5" s="37"/>
      <c r="X5" s="37"/>
      <c r="Y5" s="37"/>
      <c r="Z5" s="37"/>
      <c r="AA5" s="37"/>
      <c r="AB5" s="37"/>
      <c r="AC5" s="37"/>
      <c r="AD5" s="37"/>
      <c r="AE5" s="37"/>
      <c r="AF5" s="37"/>
      <c r="AG5" s="37"/>
      <c r="AH5" s="37"/>
      <c r="AI5" s="37"/>
      <c r="AJ5" s="70"/>
    </row>
    <row r="6" ht="16.8" spans="1:36">
      <c r="A6" s="7"/>
      <c r="B6" s="10" t="s">
        <v>729</v>
      </c>
      <c r="C6" s="1"/>
      <c r="D6" s="10"/>
      <c r="E6" s="10"/>
      <c r="F6" s="10"/>
      <c r="G6" s="10"/>
      <c r="H6" s="34" t="str">
        <f>'DATA INPUT'!H18</f>
        <v>(PLEASE INPUT)</v>
      </c>
      <c r="I6" s="10"/>
      <c r="J6" s="1"/>
      <c r="K6" s="34"/>
      <c r="L6" s="34"/>
      <c r="M6" s="34"/>
      <c r="N6" s="34"/>
      <c r="O6" s="34"/>
      <c r="P6" s="1"/>
      <c r="Q6" s="10" t="s">
        <v>99</v>
      </c>
      <c r="R6" s="1"/>
      <c r="S6" s="34"/>
      <c r="T6" s="34"/>
      <c r="U6" s="34"/>
      <c r="V6" s="34"/>
      <c r="W6" s="56" t="str">
        <f>'DATA INPUT'!H28</f>
        <v>(PLEASE INPUT)</v>
      </c>
      <c r="X6" s="10"/>
      <c r="Y6" s="10"/>
      <c r="Z6" s="10"/>
      <c r="AA6" s="34"/>
      <c r="AB6" s="34"/>
      <c r="AC6" s="34"/>
      <c r="AD6" s="34"/>
      <c r="AE6" s="34"/>
      <c r="AF6" s="34"/>
      <c r="AG6" s="34"/>
      <c r="AH6" s="34"/>
      <c r="AI6" s="1"/>
      <c r="AJ6" s="71"/>
    </row>
    <row r="7" ht="16.8" spans="1:36">
      <c r="A7" s="7"/>
      <c r="B7" s="11" t="s">
        <v>100</v>
      </c>
      <c r="C7" s="1"/>
      <c r="D7" s="11"/>
      <c r="E7" s="11"/>
      <c r="F7" s="11"/>
      <c r="G7" s="11"/>
      <c r="H7" s="34" t="str">
        <f>'DATA INPUT'!H16</f>
        <v>(PLEASE INPUT)</v>
      </c>
      <c r="I7" s="10"/>
      <c r="J7" s="1"/>
      <c r="K7" s="34"/>
      <c r="L7" s="34"/>
      <c r="M7" s="34"/>
      <c r="N7" s="34"/>
      <c r="O7" s="34"/>
      <c r="P7" s="1"/>
      <c r="Q7" s="11" t="s">
        <v>822</v>
      </c>
      <c r="R7" s="1"/>
      <c r="S7" s="11"/>
      <c r="T7" s="11"/>
      <c r="U7" s="11"/>
      <c r="V7" s="11"/>
      <c r="W7" s="56" t="str">
        <f>'DATA INPUT'!H48</f>
        <v>(PLEASE INPUT)</v>
      </c>
      <c r="X7" s="56"/>
      <c r="Y7" s="56"/>
      <c r="Z7" s="56"/>
      <c r="AA7" s="56"/>
      <c r="AB7" s="56"/>
      <c r="AC7" s="56"/>
      <c r="AD7" s="56"/>
      <c r="AE7" s="56"/>
      <c r="AF7" s="56"/>
      <c r="AG7" s="34"/>
      <c r="AH7" s="34"/>
      <c r="AI7" s="1"/>
      <c r="AJ7" s="71"/>
    </row>
    <row r="8" ht="16.8" spans="1:36">
      <c r="A8" s="7"/>
      <c r="B8" s="10" t="s">
        <v>731</v>
      </c>
      <c r="C8" s="1"/>
      <c r="D8" s="10"/>
      <c r="E8" s="10"/>
      <c r="F8" s="10"/>
      <c r="G8" s="10"/>
      <c r="H8" s="34" t="str">
        <f>'DATA INPUT'!H24</f>
        <v>(PLEASE SELECT)</v>
      </c>
      <c r="I8" s="10"/>
      <c r="J8" s="1"/>
      <c r="K8" s="34"/>
      <c r="L8" s="34"/>
      <c r="M8" s="34"/>
      <c r="N8" s="34"/>
      <c r="O8" s="34"/>
      <c r="P8" s="1"/>
      <c r="Q8" s="10" t="s">
        <v>823</v>
      </c>
      <c r="R8" s="1"/>
      <c r="S8" s="1"/>
      <c r="T8" s="1"/>
      <c r="U8" s="1"/>
      <c r="V8" s="1"/>
      <c r="W8" s="57" t="str">
        <f>'DATA INPUT'!H44</f>
        <v>(PLEASE INPUT)</v>
      </c>
      <c r="X8" s="57"/>
      <c r="Y8" s="57"/>
      <c r="Z8" s="57"/>
      <c r="AA8" s="57"/>
      <c r="AB8" s="57"/>
      <c r="AC8" s="57"/>
      <c r="AD8" s="57"/>
      <c r="AE8" s="57"/>
      <c r="AF8" s="57"/>
      <c r="AG8" s="57"/>
      <c r="AH8" s="57"/>
      <c r="AI8" s="1"/>
      <c r="AJ8" s="71"/>
    </row>
    <row r="9" ht="18" customHeight="1" spans="1:36">
      <c r="A9" s="7"/>
      <c r="B9" s="10" t="s">
        <v>733</v>
      </c>
      <c r="C9" s="1"/>
      <c r="D9" s="10"/>
      <c r="E9" s="10"/>
      <c r="F9" s="10"/>
      <c r="G9" s="10"/>
      <c r="H9" s="111" t="str">
        <f>'DATA INPUT'!H22</f>
        <v>(PLEASE INPUT)</v>
      </c>
      <c r="I9" s="111"/>
      <c r="J9" s="111"/>
      <c r="K9" s="111"/>
      <c r="L9" s="111"/>
      <c r="M9" s="111"/>
      <c r="N9" s="111"/>
      <c r="O9" s="111"/>
      <c r="P9" s="111"/>
      <c r="Q9" s="10" t="s">
        <v>824</v>
      </c>
      <c r="R9" s="1"/>
      <c r="S9" s="1"/>
      <c r="T9" s="1"/>
      <c r="U9" s="1"/>
      <c r="V9" s="1"/>
      <c r="W9" s="56" t="str">
        <f>'DATA INPUT'!H46</f>
        <v>(PLEASE INPUT)</v>
      </c>
      <c r="X9" s="56"/>
      <c r="Y9" s="56"/>
      <c r="Z9" s="56"/>
      <c r="AA9" s="56"/>
      <c r="AB9" s="56"/>
      <c r="AC9" s="56"/>
      <c r="AD9" s="56"/>
      <c r="AE9" s="56"/>
      <c r="AF9" s="56"/>
      <c r="AG9" s="56"/>
      <c r="AH9" s="56"/>
      <c r="AI9" s="56"/>
      <c r="AJ9" s="71"/>
    </row>
    <row r="10" ht="0.75" customHeight="1" spans="1:36">
      <c r="A10" s="12"/>
      <c r="B10" s="13"/>
      <c r="C10" s="14"/>
      <c r="D10" s="13"/>
      <c r="E10" s="13"/>
      <c r="F10" s="13"/>
      <c r="G10" s="13"/>
      <c r="H10" s="44"/>
      <c r="I10" s="44"/>
      <c r="J10" s="44"/>
      <c r="K10" s="44"/>
      <c r="L10" s="44"/>
      <c r="M10" s="44"/>
      <c r="N10" s="44"/>
      <c r="O10" s="44"/>
      <c r="P10" s="44"/>
      <c r="Q10" s="13"/>
      <c r="R10" s="14"/>
      <c r="S10" s="14"/>
      <c r="T10" s="14"/>
      <c r="U10" s="14"/>
      <c r="V10" s="14"/>
      <c r="W10" s="45"/>
      <c r="X10" s="45"/>
      <c r="Y10" s="45"/>
      <c r="Z10" s="45"/>
      <c r="AA10" s="45"/>
      <c r="AB10" s="45"/>
      <c r="AC10" s="45"/>
      <c r="AD10" s="45"/>
      <c r="AE10" s="45"/>
      <c r="AF10" s="45"/>
      <c r="AG10" s="45"/>
      <c r="AH10" s="45"/>
      <c r="AI10" s="14"/>
      <c r="AJ10" s="72"/>
    </row>
    <row r="11" ht="6.75" customHeight="1" spans="1:36">
      <c r="A11" s="12"/>
      <c r="B11" s="15"/>
      <c r="C11" s="15"/>
      <c r="D11" s="15"/>
      <c r="E11" s="15"/>
      <c r="F11" s="15"/>
      <c r="G11" s="45"/>
      <c r="H11" s="45"/>
      <c r="I11" s="45"/>
      <c r="J11" s="45"/>
      <c r="K11" s="45"/>
      <c r="L11" s="45"/>
      <c r="M11" s="45"/>
      <c r="N11" s="45"/>
      <c r="O11" s="45"/>
      <c r="P11" s="45"/>
      <c r="Q11" s="45"/>
      <c r="R11" s="45"/>
      <c r="S11" s="45"/>
      <c r="T11" s="45"/>
      <c r="U11" s="45"/>
      <c r="V11" s="45"/>
      <c r="W11" s="45"/>
      <c r="X11" s="45"/>
      <c r="Y11" s="45"/>
      <c r="Z11" s="45"/>
      <c r="AA11" s="45"/>
      <c r="AB11" s="45"/>
      <c r="AC11" s="58"/>
      <c r="AD11" s="58"/>
      <c r="AE11" s="58"/>
      <c r="AF11" s="58"/>
      <c r="AG11" s="58"/>
      <c r="AH11" s="58"/>
      <c r="AI11" s="58"/>
      <c r="AJ11" s="73"/>
    </row>
    <row r="12" ht="1.5" customHeight="1" spans="1:36">
      <c r="A12" s="16"/>
      <c r="B12" s="17"/>
      <c r="C12" s="17"/>
      <c r="D12" s="17"/>
      <c r="E12" s="17"/>
      <c r="F12" s="17"/>
      <c r="G12" s="46"/>
      <c r="H12" s="46"/>
      <c r="I12" s="46"/>
      <c r="J12" s="46"/>
      <c r="K12" s="46"/>
      <c r="L12" s="46"/>
      <c r="M12" s="46"/>
      <c r="N12" s="46"/>
      <c r="O12" s="46"/>
      <c r="P12" s="46"/>
      <c r="Q12" s="46"/>
      <c r="R12" s="46"/>
      <c r="S12" s="46"/>
      <c r="T12" s="46"/>
      <c r="U12" s="46"/>
      <c r="V12" s="46"/>
      <c r="W12" s="46"/>
      <c r="X12" s="46"/>
      <c r="Y12" s="46"/>
      <c r="Z12" s="46"/>
      <c r="AA12" s="46"/>
      <c r="AB12" s="46"/>
      <c r="AC12" s="59"/>
      <c r="AD12" s="59"/>
      <c r="AE12" s="59"/>
      <c r="AF12" s="59"/>
      <c r="AG12" s="59"/>
      <c r="AH12" s="59"/>
      <c r="AI12" s="59"/>
      <c r="AJ12" s="74"/>
    </row>
    <row r="13" s="1" customFormat="1" ht="15.75" customHeight="1" spans="1:36">
      <c r="A13" s="4"/>
      <c r="B13" s="8" t="s">
        <v>890</v>
      </c>
      <c r="AJ13" s="68"/>
    </row>
    <row r="14" s="1" customFormat="1" ht="3.75" customHeight="1" spans="1:36">
      <c r="A14" s="4"/>
      <c r="B14" s="8"/>
      <c r="Q14" s="8"/>
      <c r="R14" s="55"/>
      <c r="Y14" s="8"/>
      <c r="AB14" s="60"/>
      <c r="AH14" s="60"/>
      <c r="AJ14" s="68"/>
    </row>
    <row r="15" s="1" customFormat="1" ht="15.75" hidden="1" customHeight="1" spans="1:36">
      <c r="A15" s="4"/>
      <c r="B15" s="8"/>
      <c r="G15" s="53" t="s">
        <v>891</v>
      </c>
      <c r="Q15" s="8"/>
      <c r="R15" s="55"/>
      <c r="Y15" s="8"/>
      <c r="AB15" s="60"/>
      <c r="AH15" s="60"/>
      <c r="AJ15" s="68"/>
    </row>
    <row r="16" s="1" customFormat="1" ht="3" customHeight="1" spans="1:36">
      <c r="A16" s="4"/>
      <c r="B16" s="8"/>
      <c r="Q16" s="8"/>
      <c r="R16" s="55"/>
      <c r="Y16" s="8"/>
      <c r="AB16" s="60"/>
      <c r="AH16" s="60"/>
      <c r="AJ16" s="68"/>
    </row>
    <row r="17" s="1" customFormat="1" ht="14.25" customHeight="1" spans="1:36">
      <c r="A17" s="4"/>
      <c r="G17" s="112" t="e">
        <f>IF('DATA INPUT'!#REF!="Block A (Refurbished in 2008) - Single Occupancy (Cost: 30,000RMB/per Academic Year)","X"," ")</f>
        <v>#REF!</v>
      </c>
      <c r="I17" s="54" t="s">
        <v>892</v>
      </c>
      <c r="Z17" s="79"/>
      <c r="AA17" s="10"/>
      <c r="AB17" s="10"/>
      <c r="AD17" s="55"/>
      <c r="AE17" s="55"/>
      <c r="AF17" s="55"/>
      <c r="AG17" s="55"/>
      <c r="AJ17" s="68"/>
    </row>
    <row r="18" s="1" customFormat="1" ht="9.75" customHeight="1" spans="1:36">
      <c r="A18" s="4"/>
      <c r="AJ18" s="68"/>
    </row>
    <row r="19" s="1" customFormat="1" ht="14.25" customHeight="1" spans="1:36">
      <c r="A19" s="4"/>
      <c r="G19" s="112" t="e">
        <f>IF('DATA INPUT'!#REF!="Block A (Refurbished in 2008) - Shared 2-Bed Room (Cost: 15,000RMB/per Academic Year)","X"," ")</f>
        <v>#REF!</v>
      </c>
      <c r="I19" s="54" t="s">
        <v>893</v>
      </c>
      <c r="AJ19" s="68"/>
    </row>
    <row r="20" s="1" customFormat="1" ht="14.25" hidden="1" customHeight="1" spans="1:36">
      <c r="A20" s="4"/>
      <c r="B20" s="22"/>
      <c r="G20" s="53" t="s">
        <v>894</v>
      </c>
      <c r="I20" s="54"/>
      <c r="R20" s="55"/>
      <c r="AJ20" s="68"/>
    </row>
    <row r="21" s="1" customFormat="1" ht="3.75" hidden="1" customHeight="1" spans="1:36">
      <c r="A21" s="4"/>
      <c r="B21" s="22"/>
      <c r="G21" s="21"/>
      <c r="I21" s="54"/>
      <c r="R21" s="55"/>
      <c r="AJ21" s="68"/>
    </row>
    <row r="22" s="1" customFormat="1" ht="14.25" hidden="1" customHeight="1" spans="1:36">
      <c r="A22" s="4"/>
      <c r="B22" s="22"/>
      <c r="G22" s="112" t="str">
        <f>IF('DATA INPUT'!H71="Block B (Refurbished in 2012) - Single Occupancy (Cost: 36,000RMB/per Academic Year)","X"," ")</f>
        <v> </v>
      </c>
      <c r="I22" s="54" t="s">
        <v>895</v>
      </c>
      <c r="R22" s="55"/>
      <c r="AJ22" s="68"/>
    </row>
    <row r="23" s="1" customFormat="1" ht="6.75" hidden="1" customHeight="1" spans="1:36">
      <c r="A23" s="4"/>
      <c r="B23" s="22"/>
      <c r="G23" s="21"/>
      <c r="I23" s="54"/>
      <c r="R23" s="55"/>
      <c r="AJ23" s="68"/>
    </row>
    <row r="24" s="1" customFormat="1" ht="14.25" hidden="1" customHeight="1" spans="1:36">
      <c r="A24" s="4"/>
      <c r="B24" s="22"/>
      <c r="G24" s="112" t="e">
        <f>IF('DATA INPUT'!#REF!="Block B (Refurbished in 2012) - Shared 2-Bed Room (Cost: 18,000RMB/per Academic Year)","X"," ")</f>
        <v>#REF!</v>
      </c>
      <c r="I24" s="54" t="s">
        <v>896</v>
      </c>
      <c r="R24" s="55"/>
      <c r="AJ24" s="68"/>
    </row>
    <row r="25" s="1" customFormat="1" ht="7.5" hidden="1" customHeight="1" spans="1:36">
      <c r="A25" s="4"/>
      <c r="B25" s="22"/>
      <c r="G25" s="21"/>
      <c r="I25" s="54"/>
      <c r="R25" s="55"/>
      <c r="AJ25" s="68"/>
    </row>
    <row r="26" s="1" customFormat="1" ht="14.25" hidden="1" customHeight="1" spans="1:36">
      <c r="A26" s="4"/>
      <c r="B26" s="22"/>
      <c r="G26" s="112" t="str">
        <f>IF('DATA INPUT'!H73="Block B (Refurbished in 2012) - Shared 3-Bed Room (Cost: 12,500RMB/per Academic Year)","X"," ")</f>
        <v> </v>
      </c>
      <c r="I26" s="54" t="s">
        <v>897</v>
      </c>
      <c r="R26" s="55"/>
      <c r="AJ26" s="68"/>
    </row>
    <row r="27" s="1" customFormat="1" ht="7.5" hidden="1" customHeight="1" spans="1:36">
      <c r="A27" s="4"/>
      <c r="B27" s="22"/>
      <c r="G27" s="21"/>
      <c r="I27" s="54"/>
      <c r="R27" s="55"/>
      <c r="AJ27" s="68"/>
    </row>
    <row r="28" s="1" customFormat="1" ht="14.25" hidden="1" customHeight="1" spans="1:36">
      <c r="A28" s="4"/>
      <c r="B28" s="22"/>
      <c r="G28" s="112" t="str">
        <f>IF('DATA INPUT'!H74="Block B (Refurbished in 2012) - Shared 4-Bed Room (Cost: 8,800RMB/per Academic Year)","X"," ")</f>
        <v> </v>
      </c>
      <c r="I28" s="54" t="s">
        <v>898</v>
      </c>
      <c r="R28" s="55"/>
      <c r="AJ28" s="68"/>
    </row>
    <row r="29" s="1" customFormat="1" ht="12.75" customHeight="1" spans="1:36">
      <c r="A29" s="4"/>
      <c r="B29" s="22"/>
      <c r="G29" s="21"/>
      <c r="I29" s="54"/>
      <c r="R29" s="55"/>
      <c r="AJ29" s="68"/>
    </row>
    <row r="30" s="1" customFormat="1" ht="14.25" customHeight="1" spans="1:36">
      <c r="A30" s="4"/>
      <c r="B30" s="22"/>
      <c r="G30" s="112" t="str">
        <f>IF('DATA INPUT'!H76="Off Campus (Students responsible for own arrangements)","X"," ")</f>
        <v> </v>
      </c>
      <c r="I30" s="54" t="s">
        <v>345</v>
      </c>
      <c r="R30" s="55"/>
      <c r="AJ30" s="68"/>
    </row>
    <row r="31" s="1" customFormat="1" ht="6" customHeight="1" spans="1:36">
      <c r="A31" s="4"/>
      <c r="B31" s="22"/>
      <c r="G31" s="21"/>
      <c r="I31" s="54"/>
      <c r="R31" s="55"/>
      <c r="AJ31" s="68"/>
    </row>
    <row r="32" s="1" customFormat="1" ht="13.5" customHeight="1" spans="1:36">
      <c r="A32" s="4"/>
      <c r="B32" s="29" t="s">
        <v>899</v>
      </c>
      <c r="G32" s="21"/>
      <c r="I32" s="54"/>
      <c r="R32" s="55"/>
      <c r="AJ32" s="68"/>
    </row>
    <row r="33" s="1" customFormat="1" ht="42" customHeight="1" spans="1:36">
      <c r="A33" s="30"/>
      <c r="B33" s="31" t="s">
        <v>900</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76"/>
    </row>
    <row r="34" s="1" customFormat="1" ht="6.75" customHeight="1" spans="1:36">
      <c r="A34" s="4"/>
      <c r="AJ34" s="68"/>
    </row>
    <row r="35" s="1" customFormat="1" ht="4.5" customHeight="1" spans="1:36">
      <c r="A35" s="80"/>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103"/>
    </row>
    <row r="36" s="1" customFormat="1" ht="15.75" customHeight="1" spans="1:36">
      <c r="A36" s="4"/>
      <c r="B36" s="8" t="s">
        <v>901</v>
      </c>
      <c r="AJ36" s="68"/>
    </row>
    <row r="37" s="1" customFormat="1" ht="3.75" customHeight="1" spans="1:36">
      <c r="A37" s="4"/>
      <c r="AJ37" s="68"/>
    </row>
    <row r="38" s="1" customFormat="1" ht="15.75" customHeight="1" spans="1:36">
      <c r="A38" s="4"/>
      <c r="B38" s="1" t="s">
        <v>902</v>
      </c>
      <c r="F38" s="53" t="str">
        <f>'DATA INPUT'!H54</f>
        <v>(PLEASE INPUT)</v>
      </c>
      <c r="G38" s="53"/>
      <c r="H38" s="53"/>
      <c r="I38" s="53"/>
      <c r="J38" s="53"/>
      <c r="K38" s="53"/>
      <c r="L38" s="53"/>
      <c r="M38" s="53"/>
      <c r="N38" s="53"/>
      <c r="P38" s="1" t="s">
        <v>657</v>
      </c>
      <c r="R38" s="55"/>
      <c r="AB38" s="53" t="e">
        <f>'DATA INPUT'!#REF!</f>
        <v>#REF!</v>
      </c>
      <c r="AJ38" s="68"/>
    </row>
    <row r="39" s="1" customFormat="1" ht="18" customHeight="1" spans="1:36">
      <c r="A39" s="30"/>
      <c r="B39" s="14" t="s">
        <v>658</v>
      </c>
      <c r="C39" s="14"/>
      <c r="D39" s="14"/>
      <c r="E39" s="14"/>
      <c r="F39" s="113" t="str">
        <f>'DATA INPUT'!H60</f>
        <v>(PLEASE INPUT)</v>
      </c>
      <c r="G39" s="113"/>
      <c r="H39" s="113"/>
      <c r="I39" s="113"/>
      <c r="J39" s="113"/>
      <c r="K39" s="113"/>
      <c r="L39" s="113"/>
      <c r="M39" s="113"/>
      <c r="N39" s="113"/>
      <c r="O39" s="14"/>
      <c r="P39" s="14" t="s">
        <v>659</v>
      </c>
      <c r="Q39" s="14"/>
      <c r="R39" s="14"/>
      <c r="S39" s="14"/>
      <c r="T39" s="100"/>
      <c r="U39" s="100"/>
      <c r="V39" s="14"/>
      <c r="W39" s="100"/>
      <c r="X39" s="14"/>
      <c r="Y39" s="14"/>
      <c r="Z39" s="14"/>
      <c r="AA39" s="14"/>
      <c r="AB39" s="116" t="str">
        <f>'DATA INPUT'!H56</f>
        <v>(PLEASE INPUT)</v>
      </c>
      <c r="AC39" s="116"/>
      <c r="AD39" s="116"/>
      <c r="AE39" s="116"/>
      <c r="AF39" s="116"/>
      <c r="AG39" s="116"/>
      <c r="AH39" s="116"/>
      <c r="AI39" s="116"/>
      <c r="AJ39" s="76"/>
    </row>
    <row r="40" s="1" customFormat="1" ht="7.5" customHeight="1" spans="1:36">
      <c r="A40" s="4"/>
      <c r="R40" s="21"/>
      <c r="AJ40" s="68"/>
    </row>
    <row r="41" s="1" customFormat="1" ht="0.75" customHeight="1" spans="1:36">
      <c r="A41" s="80"/>
      <c r="B41" s="106"/>
      <c r="C41" s="32"/>
      <c r="D41" s="32"/>
      <c r="E41" s="32"/>
      <c r="F41" s="32"/>
      <c r="G41" s="32"/>
      <c r="H41" s="32"/>
      <c r="I41" s="32"/>
      <c r="J41" s="32"/>
      <c r="K41" s="114"/>
      <c r="L41" s="32"/>
      <c r="M41" s="32"/>
      <c r="N41" s="32"/>
      <c r="O41" s="32"/>
      <c r="P41" s="32"/>
      <c r="Q41" s="32"/>
      <c r="R41" s="88"/>
      <c r="S41" s="32"/>
      <c r="T41" s="32"/>
      <c r="U41" s="32"/>
      <c r="V41" s="32"/>
      <c r="W41" s="32"/>
      <c r="X41" s="32"/>
      <c r="Y41" s="32"/>
      <c r="Z41" s="32"/>
      <c r="AA41" s="32"/>
      <c r="AB41" s="32"/>
      <c r="AC41" s="32"/>
      <c r="AD41" s="32"/>
      <c r="AE41" s="32"/>
      <c r="AF41" s="32"/>
      <c r="AG41" s="32"/>
      <c r="AH41" s="32"/>
      <c r="AI41" s="32"/>
      <c r="AJ41" s="103"/>
    </row>
    <row r="42" s="1" customFormat="1" ht="15.75" customHeight="1" spans="1:36">
      <c r="A42" s="4"/>
      <c r="B42" s="54" t="s">
        <v>903</v>
      </c>
      <c r="AJ42" s="68"/>
    </row>
    <row r="43" s="1" customFormat="1" ht="24" customHeight="1" spans="1:36">
      <c r="A43" s="30"/>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76"/>
    </row>
    <row r="44" s="1" customFormat="1" ht="1.5" customHeight="1" spans="1:36">
      <c r="A44" s="4"/>
      <c r="B44" s="108"/>
      <c r="C44" s="108"/>
      <c r="D44" s="108"/>
      <c r="E44" s="108"/>
      <c r="F44" s="108"/>
      <c r="G44" s="108"/>
      <c r="H44" s="108"/>
      <c r="I44" s="108"/>
      <c r="K44" s="108"/>
      <c r="L44" s="108"/>
      <c r="M44" s="108"/>
      <c r="N44" s="108"/>
      <c r="O44" s="108"/>
      <c r="P44" s="108"/>
      <c r="Q44" s="108"/>
      <c r="R44" s="108"/>
      <c r="S44" s="108"/>
      <c r="T44" s="108"/>
      <c r="U44" s="108"/>
      <c r="V44" s="108"/>
      <c r="W44" s="108"/>
      <c r="AJ44" s="68"/>
    </row>
    <row r="45" s="1" customFormat="1" ht="2.25" customHeight="1" spans="1:36">
      <c r="A45" s="4"/>
      <c r="AJ45" s="68"/>
    </row>
    <row r="46" s="1" customFormat="1" ht="156" customHeight="1" spans="1:36">
      <c r="A46" s="30"/>
      <c r="B46" s="109" t="s">
        <v>904</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76"/>
    </row>
    <row r="47" s="1" customFormat="1" ht="16.5" hidden="1" customHeight="1" spans="2:36">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7"/>
    </row>
    <row r="48" s="1" customFormat="1" ht="15.75" customHeight="1" spans="18:18">
      <c r="R48" s="21"/>
    </row>
    <row r="51" spans="3:30">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3:30">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sheetData>
  <mergeCells count="10">
    <mergeCell ref="W7:AF7"/>
    <mergeCell ref="W8:AH8"/>
    <mergeCell ref="H9:P9"/>
    <mergeCell ref="W9:AI9"/>
    <mergeCell ref="B33:AI33"/>
    <mergeCell ref="F39:N39"/>
    <mergeCell ref="AB39:AI39"/>
    <mergeCell ref="B43:AI43"/>
    <mergeCell ref="B46:AI46"/>
    <mergeCell ref="B47:AI47"/>
  </mergeCells>
  <pageMargins left="1" right="1" top="1" bottom="1" header="0.5" footer="0.5"/>
  <pageSetup paperSize="1" scale="87" fitToHeight="8" orientation="portrait"/>
  <headerFooter alignWithMargins="0"/>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AL52"/>
  <sheetViews>
    <sheetView showGridLines="0" view="pageBreakPreview" zoomScaleNormal="100" topLeftCell="A7" workbookViewId="0">
      <selection activeCell="A1" sqref="A1"/>
    </sheetView>
  </sheetViews>
  <sheetFormatPr defaultColWidth="9" defaultRowHeight="15.2"/>
  <cols>
    <col min="1" max="1" width="1.57142857142857" style="2" customWidth="1"/>
    <col min="2" max="8" width="2.57142857142857" style="2" customWidth="1"/>
    <col min="9" max="9" width="7" style="2" customWidth="1"/>
    <col min="10" max="23" width="2.57142857142857" style="2" customWidth="1"/>
    <col min="24" max="24" width="1.71428571428571" style="2" customWidth="1"/>
    <col min="25" max="25" width="2" style="2" customWidth="1"/>
    <col min="26" max="35" width="2.57142857142857" style="2" customWidth="1"/>
    <col min="36" max="36" width="3" style="2" customWidth="1"/>
    <col min="37" max="54" width="2.57142857142857" style="2" customWidth="1"/>
    <col min="55" max="62" width="3.42857142857143" style="2" customWidth="1"/>
    <col min="63" max="16384" width="9.14285714285714" style="2"/>
  </cols>
  <sheetData>
    <row r="1" ht="26.4" spans="1:1">
      <c r="A1" s="77" t="s">
        <v>905</v>
      </c>
    </row>
    <row r="2" ht="33" customHeight="1"/>
    <row r="3" ht="8.25" customHeight="1" spans="1:36">
      <c r="A3" s="5"/>
      <c r="B3" s="6"/>
      <c r="C3" s="6"/>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69"/>
    </row>
    <row r="4" ht="16.8" spans="1:36">
      <c r="A4" s="7"/>
      <c r="B4" s="8" t="s">
        <v>889</v>
      </c>
      <c r="D4" s="9"/>
      <c r="E4" s="9"/>
      <c r="F4" s="9"/>
      <c r="G4" s="9"/>
      <c r="H4" s="37"/>
      <c r="I4" s="37"/>
      <c r="J4" s="37"/>
      <c r="L4" s="37"/>
      <c r="M4" s="37"/>
      <c r="N4" s="37"/>
      <c r="O4" s="37"/>
      <c r="P4" s="37"/>
      <c r="Q4" s="37"/>
      <c r="R4" s="37"/>
      <c r="S4" s="37"/>
      <c r="T4" s="37"/>
      <c r="U4" s="37"/>
      <c r="V4" s="37"/>
      <c r="W4" s="37"/>
      <c r="X4" s="37"/>
      <c r="Y4" s="37"/>
      <c r="Z4" s="37"/>
      <c r="AA4" s="37"/>
      <c r="AB4" s="37"/>
      <c r="AC4" s="37"/>
      <c r="AD4" s="37"/>
      <c r="AE4" s="37"/>
      <c r="AF4" s="37"/>
      <c r="AG4" s="37"/>
      <c r="AH4" s="37"/>
      <c r="AI4" s="37"/>
      <c r="AJ4" s="70"/>
    </row>
    <row r="5" ht="16.8" spans="1:36">
      <c r="A5" s="7"/>
      <c r="B5" s="9"/>
      <c r="D5" s="9"/>
      <c r="E5" s="9"/>
      <c r="F5" s="9"/>
      <c r="G5" s="9"/>
      <c r="H5" s="37"/>
      <c r="I5" s="37"/>
      <c r="J5" s="37"/>
      <c r="L5" s="37"/>
      <c r="M5" s="37"/>
      <c r="N5" s="37"/>
      <c r="O5" s="37"/>
      <c r="P5" s="37"/>
      <c r="Q5" s="37"/>
      <c r="R5" s="37"/>
      <c r="S5" s="37"/>
      <c r="T5" s="37"/>
      <c r="U5" s="37"/>
      <c r="V5" s="37"/>
      <c r="W5" s="37"/>
      <c r="X5" s="37"/>
      <c r="Y5" s="37"/>
      <c r="Z5" s="37"/>
      <c r="AA5" s="37"/>
      <c r="AB5" s="37"/>
      <c r="AC5" s="37"/>
      <c r="AD5" s="37"/>
      <c r="AE5" s="37"/>
      <c r="AF5" s="37"/>
      <c r="AG5" s="37"/>
      <c r="AH5" s="37"/>
      <c r="AI5" s="37"/>
      <c r="AJ5" s="70"/>
    </row>
    <row r="6" ht="16.8" spans="1:36">
      <c r="A6" s="7"/>
      <c r="B6" s="78" t="s">
        <v>729</v>
      </c>
      <c r="D6" s="78"/>
      <c r="E6" s="78"/>
      <c r="F6" s="78"/>
      <c r="G6" s="78"/>
      <c r="H6" s="55" t="str">
        <f>'DATA INPUT'!H18</f>
        <v>(PLEASE INPUT)</v>
      </c>
      <c r="I6" s="10"/>
      <c r="K6" s="55"/>
      <c r="L6" s="55"/>
      <c r="M6" s="55"/>
      <c r="N6" s="55"/>
      <c r="O6" s="55"/>
      <c r="Q6" s="78" t="s">
        <v>99</v>
      </c>
      <c r="S6" s="55"/>
      <c r="T6" s="55"/>
      <c r="U6" s="55"/>
      <c r="V6" s="55"/>
      <c r="W6" s="99" t="str">
        <f>'DATA INPUT'!H28</f>
        <v>(PLEASE INPUT)</v>
      </c>
      <c r="X6" s="89"/>
      <c r="Y6" s="89"/>
      <c r="Z6" s="89"/>
      <c r="AA6" s="55"/>
      <c r="AB6" s="55"/>
      <c r="AC6" s="55"/>
      <c r="AD6" s="55"/>
      <c r="AE6" s="55"/>
      <c r="AF6" s="55"/>
      <c r="AG6" s="55"/>
      <c r="AH6" s="55"/>
      <c r="AJ6" s="104"/>
    </row>
    <row r="7" ht="16.8" spans="1:36">
      <c r="A7" s="7"/>
      <c r="B7" s="79" t="s">
        <v>100</v>
      </c>
      <c r="D7" s="79"/>
      <c r="E7" s="79"/>
      <c r="F7" s="79"/>
      <c r="G7" s="79"/>
      <c r="H7" s="55" t="str">
        <f>'DATA INPUT'!H16</f>
        <v>(PLEASE INPUT)</v>
      </c>
      <c r="I7" s="89"/>
      <c r="K7" s="55"/>
      <c r="L7" s="55"/>
      <c r="M7" s="55"/>
      <c r="N7" s="55"/>
      <c r="O7" s="55"/>
      <c r="Q7" s="79" t="s">
        <v>822</v>
      </c>
      <c r="S7" s="79"/>
      <c r="T7" s="79"/>
      <c r="U7" s="79"/>
      <c r="V7" s="79"/>
      <c r="W7" s="99" t="str">
        <f>'DATA INPUT'!H48</f>
        <v>(PLEASE INPUT)</v>
      </c>
      <c r="X7" s="99"/>
      <c r="Y7" s="99"/>
      <c r="Z7" s="99"/>
      <c r="AA7" s="99"/>
      <c r="AB7" s="99"/>
      <c r="AC7" s="99"/>
      <c r="AD7" s="99"/>
      <c r="AE7" s="99"/>
      <c r="AF7" s="99"/>
      <c r="AG7" s="55"/>
      <c r="AH7" s="55"/>
      <c r="AJ7" s="104"/>
    </row>
    <row r="8" ht="16.8" spans="1:36">
      <c r="A8" s="7"/>
      <c r="B8" s="78" t="s">
        <v>731</v>
      </c>
      <c r="D8" s="78"/>
      <c r="E8" s="78"/>
      <c r="F8" s="78"/>
      <c r="G8" s="78"/>
      <c r="H8" s="55" t="str">
        <f>'DATA INPUT'!H24</f>
        <v>(PLEASE SELECT)</v>
      </c>
      <c r="I8" s="10"/>
      <c r="K8" s="55"/>
      <c r="L8" s="55"/>
      <c r="M8" s="55"/>
      <c r="N8" s="55"/>
      <c r="O8" s="55"/>
      <c r="Q8" s="78" t="s">
        <v>823</v>
      </c>
      <c r="W8" s="99" t="str">
        <f>'DATA INPUT'!H44</f>
        <v>(PLEASE INPUT)</v>
      </c>
      <c r="X8" s="99"/>
      <c r="Y8" s="99"/>
      <c r="Z8" s="99"/>
      <c r="AA8" s="99"/>
      <c r="AB8" s="99"/>
      <c r="AC8" s="99"/>
      <c r="AD8" s="99"/>
      <c r="AE8" s="99"/>
      <c r="AF8" s="99"/>
      <c r="AG8" s="99"/>
      <c r="AH8" s="99"/>
      <c r="AJ8" s="104"/>
    </row>
    <row r="9" ht="16.8" spans="1:36">
      <c r="A9" s="7"/>
      <c r="B9" s="78" t="s">
        <v>733</v>
      </c>
      <c r="D9" s="78"/>
      <c r="E9" s="78"/>
      <c r="F9" s="78"/>
      <c r="G9" s="78"/>
      <c r="H9" s="86" t="str">
        <f>'DATA INPUT'!H22</f>
        <v>(PLEASE INPUT)</v>
      </c>
      <c r="I9" s="86"/>
      <c r="J9" s="86"/>
      <c r="K9" s="86"/>
      <c r="L9" s="86"/>
      <c r="M9" s="86"/>
      <c r="N9" s="86"/>
      <c r="O9" s="86"/>
      <c r="P9" s="86"/>
      <c r="Q9" s="78" t="s">
        <v>824</v>
      </c>
      <c r="W9" s="55" t="str">
        <f>'DATA INPUT'!H46</f>
        <v>(PLEASE INPUT)</v>
      </c>
      <c r="X9" s="55"/>
      <c r="Y9" s="55"/>
      <c r="Z9" s="55"/>
      <c r="AA9" s="55"/>
      <c r="AB9" s="55"/>
      <c r="AC9" s="55"/>
      <c r="AD9" s="55"/>
      <c r="AE9" s="55"/>
      <c r="AF9" s="55"/>
      <c r="AG9" s="55"/>
      <c r="AH9" s="55"/>
      <c r="AJ9" s="104"/>
    </row>
    <row r="10" ht="16.8" spans="1:36">
      <c r="A10" s="12"/>
      <c r="B10" s="15"/>
      <c r="C10" s="15"/>
      <c r="D10" s="15"/>
      <c r="E10" s="15"/>
      <c r="F10" s="15"/>
      <c r="G10" s="45"/>
      <c r="H10" s="45"/>
      <c r="I10" s="45"/>
      <c r="J10" s="45"/>
      <c r="K10" s="45"/>
      <c r="L10" s="45"/>
      <c r="M10" s="45"/>
      <c r="N10" s="45"/>
      <c r="O10" s="45"/>
      <c r="P10" s="45"/>
      <c r="Q10" s="45"/>
      <c r="R10" s="45"/>
      <c r="S10" s="45"/>
      <c r="T10" s="45"/>
      <c r="U10" s="45"/>
      <c r="V10" s="45"/>
      <c r="W10" s="45"/>
      <c r="X10" s="45"/>
      <c r="Y10" s="45"/>
      <c r="Z10" s="45"/>
      <c r="AA10" s="45"/>
      <c r="AB10" s="45"/>
      <c r="AC10" s="58"/>
      <c r="AD10" s="58"/>
      <c r="AE10" s="58"/>
      <c r="AF10" s="58"/>
      <c r="AG10" s="58"/>
      <c r="AH10" s="58"/>
      <c r="AI10" s="58"/>
      <c r="AJ10" s="73"/>
    </row>
    <row r="11" ht="11.25" customHeight="1" spans="1:36">
      <c r="A11" s="10"/>
      <c r="B11" s="10"/>
      <c r="C11" s="10"/>
      <c r="D11" s="10"/>
      <c r="E11" s="10"/>
      <c r="F11" s="10"/>
      <c r="G11" s="55"/>
      <c r="H11" s="55"/>
      <c r="I11" s="55"/>
      <c r="J11" s="55"/>
      <c r="K11" s="55"/>
      <c r="L11" s="55"/>
      <c r="M11" s="55"/>
      <c r="N11" s="55"/>
      <c r="O11" s="55"/>
      <c r="P11" s="55"/>
      <c r="Q11" s="55"/>
      <c r="R11" s="55"/>
      <c r="S11" s="55"/>
      <c r="T11" s="55"/>
      <c r="U11" s="55"/>
      <c r="V11" s="55"/>
      <c r="W11" s="55"/>
      <c r="X11" s="55"/>
      <c r="Y11" s="55"/>
      <c r="Z11" s="55"/>
      <c r="AA11" s="55"/>
      <c r="AB11" s="55"/>
      <c r="AC11" s="101"/>
      <c r="AD11" s="101"/>
      <c r="AE11" s="101"/>
      <c r="AF11" s="101"/>
      <c r="AG11" s="101"/>
      <c r="AH11" s="101"/>
      <c r="AI11" s="101"/>
      <c r="AJ11" s="101"/>
    </row>
    <row r="12" ht="7.5" customHeight="1" spans="1:36">
      <c r="A12" s="80"/>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103"/>
    </row>
    <row r="13" ht="15.75" customHeight="1" spans="1:36">
      <c r="A13" s="4"/>
      <c r="B13" s="8" t="s">
        <v>906</v>
      </c>
      <c r="C13" s="1"/>
      <c r="D13" s="1"/>
      <c r="E13" s="1"/>
      <c r="F13" s="1"/>
      <c r="G13" s="1"/>
      <c r="I13" s="90"/>
      <c r="J13" s="91"/>
      <c r="K13" s="91"/>
      <c r="L13" s="91"/>
      <c r="M13" s="91"/>
      <c r="N13" s="91"/>
      <c r="O13" s="98"/>
      <c r="Q13" s="8" t="s">
        <v>756</v>
      </c>
      <c r="R13" s="55"/>
      <c r="S13" s="1"/>
      <c r="T13" s="1"/>
      <c r="U13" s="1"/>
      <c r="V13" s="1"/>
      <c r="Y13" s="8"/>
      <c r="Z13" s="1"/>
      <c r="AA13" s="1"/>
      <c r="AB13" s="60" t="s">
        <v>907</v>
      </c>
      <c r="AC13" s="102"/>
      <c r="AE13" s="1"/>
      <c r="AF13" s="1"/>
      <c r="AG13" s="1"/>
      <c r="AH13" s="60" t="s">
        <v>908</v>
      </c>
      <c r="AI13" s="102" t="str">
        <f>IF('DATA INPUT'!H76="Off Campus (Students responsible for own arrangements)","X"," ")</f>
        <v> </v>
      </c>
      <c r="AJ13" s="68"/>
    </row>
    <row r="14" ht="7.5" customHeight="1" spans="1:36">
      <c r="A14" s="30"/>
      <c r="B14" s="14"/>
      <c r="C14" s="14"/>
      <c r="D14" s="14"/>
      <c r="E14" s="14"/>
      <c r="F14" s="14"/>
      <c r="G14" s="14"/>
      <c r="H14" s="14"/>
      <c r="I14" s="14"/>
      <c r="J14" s="14"/>
      <c r="K14" s="14"/>
      <c r="L14" s="14"/>
      <c r="M14" s="14"/>
      <c r="N14" s="14"/>
      <c r="O14" s="14"/>
      <c r="P14" s="14"/>
      <c r="Q14" s="14"/>
      <c r="R14" s="14"/>
      <c r="S14" s="14"/>
      <c r="T14" s="14"/>
      <c r="U14" s="14"/>
      <c r="V14" s="14"/>
      <c r="W14" s="14"/>
      <c r="X14" s="14"/>
      <c r="Y14" s="14"/>
      <c r="Z14" s="100"/>
      <c r="AA14" s="15"/>
      <c r="AB14" s="15"/>
      <c r="AC14" s="14"/>
      <c r="AD14" s="45"/>
      <c r="AE14" s="45"/>
      <c r="AF14" s="45"/>
      <c r="AG14" s="45"/>
      <c r="AH14" s="14"/>
      <c r="AI14" s="14"/>
      <c r="AJ14" s="76"/>
    </row>
    <row r="15" ht="7.5" customHeight="1" spans="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ht="7.5" customHeight="1" spans="1:36">
      <c r="A16" s="80"/>
      <c r="B16" s="32"/>
      <c r="C16" s="32"/>
      <c r="D16" s="32"/>
      <c r="E16" s="32"/>
      <c r="F16" s="32"/>
      <c r="G16" s="32"/>
      <c r="H16" s="32"/>
      <c r="I16" s="32"/>
      <c r="J16" s="80"/>
      <c r="K16" s="32"/>
      <c r="L16" s="32"/>
      <c r="M16" s="32"/>
      <c r="N16" s="32"/>
      <c r="O16" s="32"/>
      <c r="P16" s="32"/>
      <c r="Q16" s="32"/>
      <c r="R16" s="32"/>
      <c r="S16" s="32"/>
      <c r="T16" s="32"/>
      <c r="U16" s="32"/>
      <c r="V16" s="32"/>
      <c r="W16" s="32"/>
      <c r="X16" s="32"/>
      <c r="Y16" s="32"/>
      <c r="Z16" s="80"/>
      <c r="AA16" s="32"/>
      <c r="AB16" s="32"/>
      <c r="AC16" s="32"/>
      <c r="AD16" s="32"/>
      <c r="AE16" s="103"/>
      <c r="AF16" s="32"/>
      <c r="AG16" s="32"/>
      <c r="AH16" s="32"/>
      <c r="AI16" s="32"/>
      <c r="AJ16" s="103"/>
    </row>
    <row r="17" ht="18" customHeight="1" spans="1:36">
      <c r="A17" s="4"/>
      <c r="B17" s="8" t="s">
        <v>909</v>
      </c>
      <c r="C17" s="8"/>
      <c r="D17" s="8"/>
      <c r="E17" s="87"/>
      <c r="F17" s="8"/>
      <c r="G17" s="8"/>
      <c r="H17" s="8"/>
      <c r="I17" s="1"/>
      <c r="J17" s="4"/>
      <c r="K17" s="8" t="s">
        <v>910</v>
      </c>
      <c r="L17" s="8"/>
      <c r="M17" s="8"/>
      <c r="N17" s="8"/>
      <c r="O17" s="8"/>
      <c r="P17" s="8"/>
      <c r="Q17" s="8"/>
      <c r="R17" s="87"/>
      <c r="S17" s="8"/>
      <c r="T17" s="8"/>
      <c r="U17" s="8"/>
      <c r="V17" s="8"/>
      <c r="W17" s="8"/>
      <c r="X17" s="1"/>
      <c r="Y17" s="1"/>
      <c r="Z17" s="4"/>
      <c r="AA17" s="8" t="s">
        <v>763</v>
      </c>
      <c r="AB17" s="8"/>
      <c r="AC17" s="8"/>
      <c r="AD17" s="8"/>
      <c r="AE17" s="68"/>
      <c r="AF17" s="1"/>
      <c r="AG17" s="8" t="s">
        <v>764</v>
      </c>
      <c r="AH17" s="1"/>
      <c r="AI17" s="1"/>
      <c r="AJ17" s="68"/>
    </row>
    <row r="18" ht="7.5" customHeight="1" spans="1:36">
      <c r="A18" s="4"/>
      <c r="B18" s="1"/>
      <c r="C18" s="1"/>
      <c r="D18" s="1"/>
      <c r="E18" s="1"/>
      <c r="F18" s="1"/>
      <c r="G18" s="1"/>
      <c r="H18" s="1"/>
      <c r="I18" s="1"/>
      <c r="J18" s="4"/>
      <c r="K18" s="1"/>
      <c r="L18" s="1"/>
      <c r="M18" s="1"/>
      <c r="N18" s="1"/>
      <c r="O18" s="1"/>
      <c r="P18" s="1"/>
      <c r="Q18" s="1"/>
      <c r="R18" s="1"/>
      <c r="S18" s="1"/>
      <c r="T18" s="1"/>
      <c r="U18" s="1"/>
      <c r="V18" s="1"/>
      <c r="W18" s="1"/>
      <c r="X18" s="1"/>
      <c r="Y18" s="1"/>
      <c r="Z18" s="4"/>
      <c r="AA18" s="1"/>
      <c r="AB18" s="1"/>
      <c r="AC18" s="1"/>
      <c r="AD18" s="1"/>
      <c r="AE18" s="68"/>
      <c r="AF18" s="1"/>
      <c r="AG18" s="1"/>
      <c r="AH18" s="1"/>
      <c r="AI18" s="1"/>
      <c r="AJ18" s="68"/>
    </row>
    <row r="19" ht="7.5" customHeight="1" spans="1:36">
      <c r="A19" s="80"/>
      <c r="B19" s="32"/>
      <c r="C19" s="32"/>
      <c r="D19" s="32"/>
      <c r="E19" s="32"/>
      <c r="F19" s="32"/>
      <c r="G19" s="32"/>
      <c r="H19" s="32"/>
      <c r="I19" s="32"/>
      <c r="J19" s="80"/>
      <c r="K19" s="32"/>
      <c r="L19" s="32"/>
      <c r="M19" s="32"/>
      <c r="N19" s="32"/>
      <c r="O19" s="32"/>
      <c r="P19" s="32"/>
      <c r="Q19" s="32"/>
      <c r="R19" s="32"/>
      <c r="S19" s="32"/>
      <c r="T19" s="32"/>
      <c r="U19" s="32"/>
      <c r="V19" s="32"/>
      <c r="W19" s="32"/>
      <c r="X19" s="32"/>
      <c r="Y19" s="32"/>
      <c r="Z19" s="80"/>
      <c r="AA19" s="32"/>
      <c r="AB19" s="32"/>
      <c r="AC19" s="32"/>
      <c r="AD19" s="32"/>
      <c r="AE19" s="103"/>
      <c r="AF19" s="32"/>
      <c r="AG19" s="32"/>
      <c r="AH19" s="32"/>
      <c r="AI19" s="32"/>
      <c r="AJ19" s="103"/>
    </row>
    <row r="20" ht="16.8" spans="1:36">
      <c r="A20" s="4"/>
      <c r="B20" s="22" t="s">
        <v>911</v>
      </c>
      <c r="C20" s="1"/>
      <c r="D20" s="1"/>
      <c r="E20" s="1"/>
      <c r="F20" s="1"/>
      <c r="G20" s="1"/>
      <c r="H20" s="1"/>
      <c r="I20" s="1"/>
      <c r="J20" s="4"/>
      <c r="K20" s="1" t="s">
        <v>912</v>
      </c>
      <c r="L20" s="1"/>
      <c r="M20" s="1"/>
      <c r="N20" s="1"/>
      <c r="O20" s="1"/>
      <c r="P20" s="1"/>
      <c r="Q20" s="1"/>
      <c r="R20" s="55"/>
      <c r="S20" s="1"/>
      <c r="T20" s="1"/>
      <c r="U20" s="1"/>
      <c r="V20" s="1"/>
      <c r="W20" s="1"/>
      <c r="X20" s="1"/>
      <c r="Y20" s="1"/>
      <c r="Z20" s="4"/>
      <c r="AA20" s="1"/>
      <c r="AB20" s="1"/>
      <c r="AC20" s="1"/>
      <c r="AD20" s="1"/>
      <c r="AE20" s="68"/>
      <c r="AF20" s="1"/>
      <c r="AG20" s="1"/>
      <c r="AH20" s="1"/>
      <c r="AI20" s="1"/>
      <c r="AJ20" s="68"/>
    </row>
    <row r="21" ht="7.5" customHeight="1" spans="1:36">
      <c r="A21" s="30"/>
      <c r="B21" s="14"/>
      <c r="C21" s="14"/>
      <c r="D21" s="14"/>
      <c r="E21" s="14"/>
      <c r="F21" s="14"/>
      <c r="G21" s="14"/>
      <c r="H21" s="14"/>
      <c r="I21" s="14"/>
      <c r="J21" s="30"/>
      <c r="K21" s="14"/>
      <c r="L21" s="14"/>
      <c r="M21" s="14"/>
      <c r="N21" s="14"/>
      <c r="O21" s="14"/>
      <c r="P21" s="14"/>
      <c r="Q21" s="14"/>
      <c r="R21" s="14"/>
      <c r="S21" s="14"/>
      <c r="T21" s="14"/>
      <c r="U21" s="14"/>
      <c r="V21" s="14"/>
      <c r="W21" s="14"/>
      <c r="X21" s="14"/>
      <c r="Y21" s="14"/>
      <c r="Z21" s="30"/>
      <c r="AA21" s="14"/>
      <c r="AB21" s="14"/>
      <c r="AC21" s="14"/>
      <c r="AD21" s="14"/>
      <c r="AE21" s="76"/>
      <c r="AF21" s="14"/>
      <c r="AG21" s="14"/>
      <c r="AH21" s="14"/>
      <c r="AI21" s="14"/>
      <c r="AJ21" s="76"/>
    </row>
    <row r="22" ht="7.5" customHeight="1" spans="1:36">
      <c r="A22" s="4"/>
      <c r="B22" s="1"/>
      <c r="C22" s="1"/>
      <c r="D22" s="1"/>
      <c r="E22" s="1"/>
      <c r="F22" s="1"/>
      <c r="G22" s="1"/>
      <c r="H22" s="1"/>
      <c r="I22" s="1"/>
      <c r="J22" s="4"/>
      <c r="K22" s="1"/>
      <c r="L22" s="1"/>
      <c r="M22" s="1"/>
      <c r="N22" s="1"/>
      <c r="O22" s="1"/>
      <c r="P22" s="1"/>
      <c r="Q22" s="1"/>
      <c r="R22" s="21"/>
      <c r="S22" s="1"/>
      <c r="T22" s="1"/>
      <c r="U22" s="1"/>
      <c r="V22" s="1"/>
      <c r="W22" s="1"/>
      <c r="X22" s="1"/>
      <c r="Y22" s="1"/>
      <c r="Z22" s="4"/>
      <c r="AA22" s="1"/>
      <c r="AB22" s="1"/>
      <c r="AC22" s="1"/>
      <c r="AD22" s="1"/>
      <c r="AE22" s="68"/>
      <c r="AF22" s="1"/>
      <c r="AG22" s="1"/>
      <c r="AH22" s="1"/>
      <c r="AI22" s="1"/>
      <c r="AJ22" s="68"/>
    </row>
    <row r="23" ht="16.5" customHeight="1" spans="1:36">
      <c r="A23" s="4"/>
      <c r="B23" s="22" t="s">
        <v>913</v>
      </c>
      <c r="C23" s="1"/>
      <c r="D23" s="1"/>
      <c r="E23" s="1"/>
      <c r="F23" s="1"/>
      <c r="G23" s="1"/>
      <c r="H23" s="1"/>
      <c r="I23" s="1"/>
      <c r="J23" s="4"/>
      <c r="K23" s="92" t="s">
        <v>914</v>
      </c>
      <c r="L23" s="1"/>
      <c r="M23" s="1"/>
      <c r="N23" s="1"/>
      <c r="O23" s="1"/>
      <c r="P23" s="1"/>
      <c r="Q23" s="1"/>
      <c r="R23" s="21"/>
      <c r="S23" s="1"/>
      <c r="T23" s="1"/>
      <c r="U23" s="1"/>
      <c r="V23" s="1"/>
      <c r="W23" s="1"/>
      <c r="X23" s="1"/>
      <c r="Y23" s="1"/>
      <c r="Z23" s="4"/>
      <c r="AA23" s="1"/>
      <c r="AB23" s="1"/>
      <c r="AC23" s="1"/>
      <c r="AD23" s="1"/>
      <c r="AE23" s="68"/>
      <c r="AF23" s="1"/>
      <c r="AG23" s="1"/>
      <c r="AH23" s="1"/>
      <c r="AI23" s="1"/>
      <c r="AJ23" s="68"/>
    </row>
    <row r="24" ht="12" customHeight="1" spans="1:36">
      <c r="A24" s="4"/>
      <c r="B24" s="1"/>
      <c r="C24" s="1"/>
      <c r="D24" s="1"/>
      <c r="E24" s="1"/>
      <c r="F24" s="1"/>
      <c r="G24" s="1"/>
      <c r="H24" s="1"/>
      <c r="I24" s="1"/>
      <c r="J24" s="4"/>
      <c r="K24" s="1"/>
      <c r="L24" s="1"/>
      <c r="M24" s="1"/>
      <c r="N24" s="1"/>
      <c r="O24" s="1"/>
      <c r="P24" s="1"/>
      <c r="Q24" s="1"/>
      <c r="R24" s="1"/>
      <c r="S24" s="1"/>
      <c r="T24" s="1"/>
      <c r="U24" s="1"/>
      <c r="V24" s="1"/>
      <c r="W24" s="1"/>
      <c r="X24" s="1"/>
      <c r="Y24" s="1"/>
      <c r="Z24" s="4"/>
      <c r="AA24" s="1"/>
      <c r="AB24" s="1"/>
      <c r="AC24" s="1"/>
      <c r="AD24" s="1"/>
      <c r="AE24" s="68"/>
      <c r="AF24" s="1"/>
      <c r="AG24" s="1"/>
      <c r="AH24" s="1"/>
      <c r="AI24" s="1"/>
      <c r="AJ24" s="68"/>
    </row>
    <row r="25" ht="6" customHeight="1" spans="1:36">
      <c r="A25" s="80"/>
      <c r="B25" s="32"/>
      <c r="C25" s="32"/>
      <c r="D25" s="32"/>
      <c r="E25" s="32"/>
      <c r="F25" s="32"/>
      <c r="G25" s="32"/>
      <c r="H25" s="32"/>
      <c r="I25" s="32"/>
      <c r="J25" s="80"/>
      <c r="K25" s="32"/>
      <c r="L25" s="32"/>
      <c r="M25" s="32"/>
      <c r="N25" s="32"/>
      <c r="O25" s="32"/>
      <c r="P25" s="32"/>
      <c r="Q25" s="32"/>
      <c r="R25" s="88"/>
      <c r="S25" s="32"/>
      <c r="T25" s="32"/>
      <c r="U25" s="32"/>
      <c r="V25" s="32"/>
      <c r="W25" s="32"/>
      <c r="X25" s="32"/>
      <c r="Y25" s="32"/>
      <c r="Z25" s="80"/>
      <c r="AA25" s="32"/>
      <c r="AB25" s="32"/>
      <c r="AC25" s="32"/>
      <c r="AD25" s="32"/>
      <c r="AE25" s="103"/>
      <c r="AF25" s="32"/>
      <c r="AG25" s="32"/>
      <c r="AH25" s="32"/>
      <c r="AI25" s="32"/>
      <c r="AJ25" s="103"/>
    </row>
    <row r="26" ht="28.5" customHeight="1" spans="1:36">
      <c r="A26" s="4"/>
      <c r="B26" s="81" t="s">
        <v>915</v>
      </c>
      <c r="C26" s="81"/>
      <c r="D26" s="81"/>
      <c r="E26" s="81"/>
      <c r="F26" s="81"/>
      <c r="G26" s="81"/>
      <c r="H26" s="81"/>
      <c r="I26" s="93"/>
      <c r="J26" s="4"/>
      <c r="K26" s="94" t="s">
        <v>916</v>
      </c>
      <c r="L26" s="94"/>
      <c r="M26" s="94"/>
      <c r="N26" s="94"/>
      <c r="O26" s="94"/>
      <c r="P26" s="94"/>
      <c r="Q26" s="94"/>
      <c r="R26" s="94"/>
      <c r="S26" s="94"/>
      <c r="T26" s="94"/>
      <c r="U26" s="94"/>
      <c r="V26" s="94"/>
      <c r="W26" s="92"/>
      <c r="X26" s="1"/>
      <c r="Y26" s="1"/>
      <c r="Z26" s="4"/>
      <c r="AA26" s="1"/>
      <c r="AB26" s="1"/>
      <c r="AC26" s="1"/>
      <c r="AD26" s="1"/>
      <c r="AE26" s="68"/>
      <c r="AF26" s="1"/>
      <c r="AG26" s="1"/>
      <c r="AH26" s="1"/>
      <c r="AI26" s="1"/>
      <c r="AJ26" s="68"/>
    </row>
    <row r="27" ht="14.25" customHeight="1" spans="1:36">
      <c r="A27" s="4"/>
      <c r="B27" s="81"/>
      <c r="C27" s="81"/>
      <c r="D27" s="81"/>
      <c r="E27" s="81"/>
      <c r="F27" s="81"/>
      <c r="G27" s="81"/>
      <c r="H27" s="81"/>
      <c r="I27" s="93"/>
      <c r="J27" s="4"/>
      <c r="K27" s="92" t="s">
        <v>917</v>
      </c>
      <c r="L27" s="95"/>
      <c r="M27" s="95"/>
      <c r="N27" s="95"/>
      <c r="O27" s="95"/>
      <c r="P27" s="95"/>
      <c r="Q27" s="95"/>
      <c r="R27" s="95"/>
      <c r="S27" s="95"/>
      <c r="T27" s="95"/>
      <c r="U27" s="95"/>
      <c r="V27" s="95"/>
      <c r="W27" s="95"/>
      <c r="X27" s="1"/>
      <c r="Y27" s="1"/>
      <c r="Z27" s="4"/>
      <c r="AA27" s="1"/>
      <c r="AB27" s="1"/>
      <c r="AC27" s="1"/>
      <c r="AD27" s="1"/>
      <c r="AE27" s="68"/>
      <c r="AF27" s="1"/>
      <c r="AG27" s="1"/>
      <c r="AH27" s="1"/>
      <c r="AI27" s="1"/>
      <c r="AJ27" s="68"/>
    </row>
    <row r="28" ht="15" customHeight="1" spans="1:36">
      <c r="A28" s="4"/>
      <c r="B28" s="81"/>
      <c r="C28" s="81"/>
      <c r="D28" s="81"/>
      <c r="E28" s="81"/>
      <c r="F28" s="81"/>
      <c r="G28" s="81"/>
      <c r="H28" s="81"/>
      <c r="I28" s="93"/>
      <c r="J28" s="4"/>
      <c r="K28" s="96" t="s">
        <v>918</v>
      </c>
      <c r="L28" s="1"/>
      <c r="M28" s="1"/>
      <c r="N28" s="1"/>
      <c r="O28" s="1"/>
      <c r="P28" s="1"/>
      <c r="Q28" s="1"/>
      <c r="R28" s="1"/>
      <c r="S28" s="1"/>
      <c r="T28" s="1"/>
      <c r="U28" s="1"/>
      <c r="V28" s="1"/>
      <c r="W28" s="1"/>
      <c r="X28" s="1"/>
      <c r="Y28" s="1"/>
      <c r="Z28" s="4"/>
      <c r="AA28" s="1"/>
      <c r="AB28" s="1"/>
      <c r="AC28" s="1"/>
      <c r="AD28" s="1"/>
      <c r="AE28" s="68"/>
      <c r="AF28" s="1"/>
      <c r="AG28" s="1"/>
      <c r="AH28" s="1"/>
      <c r="AI28" s="1"/>
      <c r="AJ28" s="68"/>
    </row>
    <row r="29" ht="7.5" customHeight="1" spans="1:36">
      <c r="A29" s="4"/>
      <c r="B29" s="1"/>
      <c r="C29" s="1"/>
      <c r="D29" s="1"/>
      <c r="E29" s="1"/>
      <c r="F29" s="1"/>
      <c r="G29" s="1"/>
      <c r="H29" s="1"/>
      <c r="I29" s="1"/>
      <c r="J29" s="4"/>
      <c r="K29" s="96"/>
      <c r="L29" s="1"/>
      <c r="M29" s="1"/>
      <c r="N29" s="1"/>
      <c r="O29" s="1"/>
      <c r="P29" s="1"/>
      <c r="Q29" s="1"/>
      <c r="R29" s="1"/>
      <c r="S29" s="1"/>
      <c r="T29" s="1"/>
      <c r="U29" s="1"/>
      <c r="V29" s="1"/>
      <c r="W29" s="1"/>
      <c r="X29" s="1"/>
      <c r="Y29" s="1"/>
      <c r="Z29" s="4"/>
      <c r="AA29" s="1"/>
      <c r="AB29" s="1"/>
      <c r="AC29" s="1"/>
      <c r="AD29" s="1"/>
      <c r="AE29" s="68"/>
      <c r="AF29" s="1"/>
      <c r="AG29" s="1"/>
      <c r="AH29" s="1"/>
      <c r="AI29" s="1"/>
      <c r="AJ29" s="68"/>
    </row>
    <row r="30" ht="7.5" customHeight="1" spans="1:36">
      <c r="A30" s="80"/>
      <c r="B30" s="32"/>
      <c r="C30" s="32"/>
      <c r="D30" s="32"/>
      <c r="E30" s="32"/>
      <c r="F30" s="32"/>
      <c r="G30" s="32"/>
      <c r="H30" s="32"/>
      <c r="I30" s="32"/>
      <c r="J30" s="80"/>
      <c r="K30" s="32"/>
      <c r="L30" s="32"/>
      <c r="M30" s="32"/>
      <c r="N30" s="32"/>
      <c r="O30" s="32"/>
      <c r="P30" s="32"/>
      <c r="Q30" s="32"/>
      <c r="R30" s="88"/>
      <c r="S30" s="32"/>
      <c r="T30" s="32"/>
      <c r="U30" s="32"/>
      <c r="V30" s="32"/>
      <c r="W30" s="32"/>
      <c r="X30" s="32"/>
      <c r="Y30" s="32"/>
      <c r="Z30" s="80"/>
      <c r="AA30" s="32"/>
      <c r="AB30" s="32"/>
      <c r="AC30" s="32"/>
      <c r="AD30" s="32"/>
      <c r="AE30" s="103"/>
      <c r="AF30" s="32"/>
      <c r="AG30" s="32"/>
      <c r="AH30" s="32"/>
      <c r="AI30" s="32"/>
      <c r="AJ30" s="103"/>
    </row>
    <row r="31" ht="15" customHeight="1" spans="1:36">
      <c r="A31" s="4"/>
      <c r="B31" s="22" t="s">
        <v>919</v>
      </c>
      <c r="C31" s="1"/>
      <c r="D31" s="1"/>
      <c r="E31" s="1"/>
      <c r="F31" s="1"/>
      <c r="G31" s="1"/>
      <c r="H31" s="1"/>
      <c r="I31" s="1"/>
      <c r="J31" s="4"/>
      <c r="K31" s="92" t="s">
        <v>920</v>
      </c>
      <c r="L31" s="97"/>
      <c r="M31" s="97"/>
      <c r="N31" s="97"/>
      <c r="O31" s="97"/>
      <c r="P31" s="97"/>
      <c r="Q31" s="97"/>
      <c r="R31" s="21"/>
      <c r="S31" s="97"/>
      <c r="T31" s="97"/>
      <c r="U31" s="97"/>
      <c r="V31" s="97"/>
      <c r="W31" s="97"/>
      <c r="X31" s="97"/>
      <c r="Y31" s="97"/>
      <c r="Z31" s="4"/>
      <c r="AA31" s="1"/>
      <c r="AB31" s="1"/>
      <c r="AC31" s="1"/>
      <c r="AD31" s="1"/>
      <c r="AE31" s="68"/>
      <c r="AF31" s="1"/>
      <c r="AG31" s="1"/>
      <c r="AH31" s="1"/>
      <c r="AI31" s="1"/>
      <c r="AJ31" s="68"/>
    </row>
    <row r="32" ht="9.75" customHeight="1" spans="1:36">
      <c r="A32" s="4"/>
      <c r="B32" s="1"/>
      <c r="C32" s="1"/>
      <c r="D32" s="1"/>
      <c r="E32" s="1"/>
      <c r="F32" s="1"/>
      <c r="G32" s="1"/>
      <c r="H32" s="1"/>
      <c r="I32" s="1"/>
      <c r="J32" s="4"/>
      <c r="K32" s="1"/>
      <c r="L32" s="1"/>
      <c r="M32" s="1"/>
      <c r="N32" s="1"/>
      <c r="O32" s="1"/>
      <c r="P32" s="1"/>
      <c r="Q32" s="1"/>
      <c r="R32" s="1"/>
      <c r="S32" s="1"/>
      <c r="T32" s="1"/>
      <c r="U32" s="1"/>
      <c r="V32" s="1"/>
      <c r="W32" s="1"/>
      <c r="X32" s="1"/>
      <c r="Y32" s="1"/>
      <c r="Z32" s="30"/>
      <c r="AA32" s="14"/>
      <c r="AB32" s="14"/>
      <c r="AC32" s="14"/>
      <c r="AD32" s="14"/>
      <c r="AE32" s="76"/>
      <c r="AF32" s="1"/>
      <c r="AG32" s="1"/>
      <c r="AH32" s="1"/>
      <c r="AI32" s="1"/>
      <c r="AJ32" s="68"/>
    </row>
    <row r="33" ht="7.5" customHeight="1" spans="1:36">
      <c r="A33" s="80"/>
      <c r="B33" s="32"/>
      <c r="C33" s="32"/>
      <c r="D33" s="32"/>
      <c r="E33" s="88"/>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103"/>
    </row>
    <row r="34" ht="12" customHeight="1" spans="1:36">
      <c r="A34" s="4"/>
      <c r="B34" s="1"/>
      <c r="C34" s="1"/>
      <c r="D34" s="1"/>
      <c r="E34" s="1"/>
      <c r="F34" s="1"/>
      <c r="G34" s="1"/>
      <c r="H34" s="1"/>
      <c r="I34" s="1"/>
      <c r="J34" s="1"/>
      <c r="K34" s="1"/>
      <c r="L34" s="1"/>
      <c r="M34" s="1"/>
      <c r="N34" s="1"/>
      <c r="O34" s="1"/>
      <c r="P34" s="1"/>
      <c r="Q34" s="1"/>
      <c r="R34" s="21"/>
      <c r="S34" s="1"/>
      <c r="T34" s="1"/>
      <c r="U34" s="1"/>
      <c r="V34" s="1"/>
      <c r="W34" s="1"/>
      <c r="X34" s="1"/>
      <c r="Y34" s="1"/>
      <c r="Z34" s="1"/>
      <c r="AA34" s="1"/>
      <c r="AB34" s="1"/>
      <c r="AC34" s="1"/>
      <c r="AD34" s="1"/>
      <c r="AE34" s="1"/>
      <c r="AF34" s="1"/>
      <c r="AG34" s="1"/>
      <c r="AH34" s="1"/>
      <c r="AI34" s="1"/>
      <c r="AJ34" s="68"/>
    </row>
    <row r="35" ht="15" customHeight="1" spans="1:36">
      <c r="A35" s="4"/>
      <c r="B35" s="82" t="s">
        <v>921</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68"/>
    </row>
    <row r="36" ht="29.25" customHeight="1" spans="1:36">
      <c r="A36" s="4"/>
      <c r="B36" s="83" t="s">
        <v>922</v>
      </c>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68"/>
    </row>
    <row r="37" ht="6.75" customHeight="1" spans="1:36">
      <c r="A37" s="4"/>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68"/>
    </row>
    <row r="38" ht="6.75" hidden="1" customHeight="1" spans="1:36">
      <c r="A38" s="4"/>
      <c r="B38" s="1"/>
      <c r="C38" s="1"/>
      <c r="D38" s="1"/>
      <c r="E38" s="1"/>
      <c r="F38" s="1"/>
      <c r="G38" s="1"/>
      <c r="H38" s="1"/>
      <c r="I38" s="1"/>
      <c r="J38" s="1"/>
      <c r="K38" s="1"/>
      <c r="L38" s="1"/>
      <c r="M38" s="1"/>
      <c r="N38" s="1"/>
      <c r="O38" s="1"/>
      <c r="P38" s="1"/>
      <c r="Q38" s="1"/>
      <c r="R38" s="21"/>
      <c r="S38" s="1"/>
      <c r="T38" s="1"/>
      <c r="U38" s="1"/>
      <c r="V38" s="1"/>
      <c r="W38" s="1"/>
      <c r="X38" s="1"/>
      <c r="Y38" s="1"/>
      <c r="Z38" s="1"/>
      <c r="AA38" s="1"/>
      <c r="AB38" s="1"/>
      <c r="AC38" s="1"/>
      <c r="AD38" s="1"/>
      <c r="AE38" s="1"/>
      <c r="AF38" s="1"/>
      <c r="AG38" s="1"/>
      <c r="AH38" s="1"/>
      <c r="AI38" s="1"/>
      <c r="AJ38" s="68"/>
    </row>
    <row r="39" ht="9.75" customHeight="1" spans="1:36">
      <c r="A39" s="30"/>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76"/>
    </row>
    <row r="40" spans="1:36">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ht="7.5" customHeight="1" spans="1:36">
      <c r="A41" s="80"/>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103"/>
    </row>
    <row r="42" ht="18.75" customHeight="1" spans="1:36">
      <c r="A42" s="4"/>
      <c r="B42" s="8" t="s">
        <v>923</v>
      </c>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68"/>
    </row>
    <row r="43" ht="33.75" customHeight="1" spans="1:36">
      <c r="A43" s="4"/>
      <c r="B43" s="83" t="s">
        <v>924</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68"/>
    </row>
    <row r="44" ht="6.75" customHeight="1" spans="1:36">
      <c r="A44" s="4"/>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68"/>
    </row>
    <row r="45" ht="16.5" customHeight="1" spans="1:36">
      <c r="A45" s="4"/>
      <c r="B45" s="83"/>
      <c r="C45" s="83"/>
      <c r="D45" s="85" t="s">
        <v>925</v>
      </c>
      <c r="K45" s="1"/>
      <c r="L45" s="1"/>
      <c r="M45" s="14"/>
      <c r="N45" s="14"/>
      <c r="O45" s="14"/>
      <c r="P45" s="14"/>
      <c r="Q45" s="14"/>
      <c r="R45" s="14"/>
      <c r="U45" s="85" t="s">
        <v>764</v>
      </c>
      <c r="X45" s="14"/>
      <c r="Y45" s="14"/>
      <c r="Z45" s="14"/>
      <c r="AA45" s="14"/>
      <c r="AB45" s="14"/>
      <c r="AC45" s="14"/>
      <c r="AD45" s="14"/>
      <c r="AE45" s="83"/>
      <c r="AF45" s="83"/>
      <c r="AG45" s="83"/>
      <c r="AH45" s="83"/>
      <c r="AI45" s="83"/>
      <c r="AJ45" s="68"/>
    </row>
    <row r="46" spans="1:36">
      <c r="A46" s="30"/>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76"/>
    </row>
    <row r="51" spans="3:30">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3:30">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sheetData>
  <mergeCells count="7">
    <mergeCell ref="W7:AF7"/>
    <mergeCell ref="W8:AH8"/>
    <mergeCell ref="H9:P9"/>
    <mergeCell ref="K26:V26"/>
    <mergeCell ref="B36:AI36"/>
    <mergeCell ref="B43:AI43"/>
    <mergeCell ref="B26:I28"/>
  </mergeCells>
  <pageMargins left="0.82" right="0.4" top="1.5" bottom="0.4" header="0.3" footer="0.4"/>
  <pageSetup paperSize="1" scale="96" fitToHeight="8" orientation="portrait" horizontalDpi="1200" verticalDpi="1200"/>
  <headerFooter alignWithMargins="0"/>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AL52"/>
  <sheetViews>
    <sheetView workbookViewId="0">
      <selection activeCell="AS11" sqref="AS11"/>
    </sheetView>
  </sheetViews>
  <sheetFormatPr defaultColWidth="9" defaultRowHeight="15.2"/>
  <cols>
    <col min="1" max="1" width="1.57142857142857" style="2" customWidth="1"/>
    <col min="2" max="7" width="2.57142857142857" style="2" customWidth="1"/>
    <col min="8" max="8" width="2.28571428571429" style="2" customWidth="1"/>
    <col min="9" max="56" width="2.57142857142857" style="2" customWidth="1"/>
    <col min="57" max="64" width="3.42857142857143" style="2" customWidth="1"/>
    <col min="65" max="16384" width="9.14285714285714" style="2"/>
  </cols>
  <sheetData>
    <row r="4" ht="23.25" customHeight="1" spans="1:38">
      <c r="A4" s="3" t="s">
        <v>926</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ht="3" hidden="1" customHeight="1" spans="1:38">
      <c r="A5" s="4"/>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68"/>
    </row>
    <row r="6" ht="8.25" customHeight="1" spans="1:38">
      <c r="A6" s="5"/>
      <c r="B6" s="6"/>
      <c r="C6" s="6"/>
      <c r="D6" s="6"/>
      <c r="E6" s="6"/>
      <c r="F6" s="6"/>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69"/>
    </row>
    <row r="7" ht="12" customHeight="1" spans="1:38">
      <c r="A7" s="7"/>
      <c r="B7" s="8" t="s">
        <v>889</v>
      </c>
      <c r="C7" s="1"/>
      <c r="D7" s="1"/>
      <c r="E7" s="1"/>
      <c r="F7" s="1"/>
      <c r="G7" s="9"/>
      <c r="H7" s="9"/>
      <c r="I7" s="9"/>
      <c r="J7" s="9"/>
      <c r="K7" s="37"/>
      <c r="L7" s="37"/>
      <c r="M7" s="37"/>
      <c r="N7" s="1"/>
      <c r="O7" s="37"/>
      <c r="P7" s="37"/>
      <c r="Q7" s="37"/>
      <c r="R7" s="37"/>
      <c r="S7" s="37"/>
      <c r="T7" s="37"/>
      <c r="U7" s="37"/>
      <c r="V7" s="37"/>
      <c r="W7" s="37"/>
      <c r="X7" s="37"/>
      <c r="Y7" s="37"/>
      <c r="Z7" s="37"/>
      <c r="AA7" s="37"/>
      <c r="AB7" s="37"/>
      <c r="AC7" s="37"/>
      <c r="AD7" s="37"/>
      <c r="AE7" s="37"/>
      <c r="AF7" s="37"/>
      <c r="AG7" s="37"/>
      <c r="AH7" s="37"/>
      <c r="AI7" s="37"/>
      <c r="AJ7" s="37"/>
      <c r="AK7" s="37"/>
      <c r="AL7" s="70"/>
    </row>
    <row r="8" ht="5.25" customHeight="1" spans="1:38">
      <c r="A8" s="7"/>
      <c r="B8" s="9"/>
      <c r="C8" s="1"/>
      <c r="D8" s="1"/>
      <c r="E8" s="1"/>
      <c r="F8" s="1"/>
      <c r="G8" s="9"/>
      <c r="H8" s="9"/>
      <c r="I8" s="9"/>
      <c r="J8" s="9"/>
      <c r="K8" s="37"/>
      <c r="L8" s="37"/>
      <c r="M8" s="37"/>
      <c r="N8" s="1"/>
      <c r="O8" s="37"/>
      <c r="P8" s="37"/>
      <c r="Q8" s="37"/>
      <c r="R8" s="37"/>
      <c r="S8" s="37"/>
      <c r="T8" s="37"/>
      <c r="U8" s="37"/>
      <c r="V8" s="37"/>
      <c r="W8" s="37"/>
      <c r="X8" s="37"/>
      <c r="Y8" s="37"/>
      <c r="Z8" s="37"/>
      <c r="AA8" s="37"/>
      <c r="AB8" s="37"/>
      <c r="AC8" s="37"/>
      <c r="AD8" s="37"/>
      <c r="AE8" s="37"/>
      <c r="AF8" s="37"/>
      <c r="AG8" s="37"/>
      <c r="AH8" s="37"/>
      <c r="AI8" s="37"/>
      <c r="AJ8" s="37"/>
      <c r="AK8" s="37"/>
      <c r="AL8" s="70"/>
    </row>
    <row r="9" ht="16.8" spans="1:38">
      <c r="A9" s="7"/>
      <c r="B9" s="10" t="s">
        <v>729</v>
      </c>
      <c r="C9" s="1"/>
      <c r="D9" s="1"/>
      <c r="E9" s="1"/>
      <c r="F9" s="1"/>
      <c r="G9" s="10"/>
      <c r="H9" s="34" t="str">
        <f>'DATA INPUT'!H18</f>
        <v>(PLEASE INPUT)</v>
      </c>
      <c r="I9" s="10"/>
      <c r="J9" s="10"/>
      <c r="L9" s="10"/>
      <c r="M9" s="1"/>
      <c r="N9" s="34"/>
      <c r="O9" s="34"/>
      <c r="P9" s="34"/>
      <c r="Q9" s="34"/>
      <c r="R9" s="34"/>
      <c r="S9" s="1"/>
      <c r="T9" s="10" t="s">
        <v>99</v>
      </c>
      <c r="U9" s="1"/>
      <c r="V9" s="34"/>
      <c r="W9" s="34"/>
      <c r="X9" s="34"/>
      <c r="Y9" s="34"/>
      <c r="Z9" s="56" t="str">
        <f>'DATA INPUT'!H28</f>
        <v>(PLEASE INPUT)</v>
      </c>
      <c r="AA9" s="10"/>
      <c r="AB9" s="10"/>
      <c r="AC9" s="10"/>
      <c r="AD9" s="34"/>
      <c r="AE9" s="34"/>
      <c r="AF9" s="34"/>
      <c r="AG9" s="34"/>
      <c r="AH9" s="34"/>
      <c r="AI9" s="34"/>
      <c r="AJ9" s="34"/>
      <c r="AK9" s="34"/>
      <c r="AL9" s="71"/>
    </row>
    <row r="10" ht="16.8" spans="1:38">
      <c r="A10" s="7"/>
      <c r="B10" s="11" t="s">
        <v>100</v>
      </c>
      <c r="C10" s="1"/>
      <c r="D10" s="1"/>
      <c r="E10" s="1"/>
      <c r="F10" s="1"/>
      <c r="G10" s="11"/>
      <c r="H10" s="34" t="str">
        <f>'DATA INPUT'!H16</f>
        <v>(PLEASE INPUT)</v>
      </c>
      <c r="I10" s="11"/>
      <c r="J10" s="11"/>
      <c r="L10" s="10"/>
      <c r="M10" s="1"/>
      <c r="N10" s="34"/>
      <c r="O10" s="34"/>
      <c r="P10" s="34"/>
      <c r="Q10" s="34"/>
      <c r="R10" s="34"/>
      <c r="S10" s="1"/>
      <c r="T10" s="11" t="s">
        <v>822</v>
      </c>
      <c r="U10" s="1"/>
      <c r="V10" s="11"/>
      <c r="W10" s="11"/>
      <c r="X10" s="11"/>
      <c r="Y10" s="11"/>
      <c r="Z10" s="56" t="str">
        <f>'DATA INPUT'!H48</f>
        <v>(PLEASE INPUT)</v>
      </c>
      <c r="AA10" s="56"/>
      <c r="AB10" s="56"/>
      <c r="AC10" s="56"/>
      <c r="AD10" s="56"/>
      <c r="AE10" s="56"/>
      <c r="AF10" s="56"/>
      <c r="AG10" s="56"/>
      <c r="AH10" s="56"/>
      <c r="AI10" s="56"/>
      <c r="AJ10" s="34"/>
      <c r="AK10" s="34"/>
      <c r="AL10" s="71"/>
    </row>
    <row r="11" ht="16.8" spans="1:38">
      <c r="A11" s="7"/>
      <c r="B11" s="10" t="s">
        <v>731</v>
      </c>
      <c r="C11" s="1"/>
      <c r="D11" s="1"/>
      <c r="E11" s="1"/>
      <c r="F11" s="1"/>
      <c r="G11" s="10"/>
      <c r="H11" s="34" t="str">
        <f>'DATA INPUT'!H24</f>
        <v>(PLEASE SELECT)</v>
      </c>
      <c r="I11" s="10"/>
      <c r="J11" s="10"/>
      <c r="L11" s="10"/>
      <c r="M11" s="1"/>
      <c r="N11" s="34"/>
      <c r="O11" s="34"/>
      <c r="P11" s="34"/>
      <c r="Q11" s="34"/>
      <c r="R11" s="34"/>
      <c r="S11" s="1"/>
      <c r="T11" s="10" t="s">
        <v>823</v>
      </c>
      <c r="U11" s="1"/>
      <c r="V11" s="1"/>
      <c r="W11" s="1"/>
      <c r="X11" s="1"/>
      <c r="Y11" s="1"/>
      <c r="Z11" s="57" t="str">
        <f>'DATA INPUT'!H44</f>
        <v>(PLEASE INPUT)</v>
      </c>
      <c r="AA11" s="57"/>
      <c r="AB11" s="57"/>
      <c r="AC11" s="57"/>
      <c r="AD11" s="57"/>
      <c r="AE11" s="57"/>
      <c r="AF11" s="57"/>
      <c r="AG11" s="57"/>
      <c r="AH11" s="57"/>
      <c r="AI11" s="57"/>
      <c r="AJ11" s="57"/>
      <c r="AK11" s="57"/>
      <c r="AL11" s="71"/>
    </row>
    <row r="12" ht="18" customHeight="1" spans="1:38">
      <c r="A12" s="7"/>
      <c r="B12" s="10" t="s">
        <v>733</v>
      </c>
      <c r="C12" s="1"/>
      <c r="D12" s="1"/>
      <c r="E12" s="1"/>
      <c r="F12" s="1"/>
      <c r="G12" s="10"/>
      <c r="H12" s="35" t="str">
        <f>'DATA INPUT'!H22</f>
        <v>(PLEASE INPUT)</v>
      </c>
      <c r="I12" s="35"/>
      <c r="J12" s="35"/>
      <c r="K12" s="35"/>
      <c r="L12" s="35"/>
      <c r="M12" s="35"/>
      <c r="N12" s="35"/>
      <c r="O12" s="35"/>
      <c r="P12" s="35"/>
      <c r="T12" s="10" t="s">
        <v>824</v>
      </c>
      <c r="U12" s="1"/>
      <c r="V12" s="1"/>
      <c r="W12" s="1"/>
      <c r="X12" s="1"/>
      <c r="Y12" s="1"/>
      <c r="Z12" s="56" t="str">
        <f>'DATA INPUT'!H46</f>
        <v>(PLEASE INPUT)</v>
      </c>
      <c r="AA12" s="56"/>
      <c r="AB12" s="56"/>
      <c r="AC12" s="56"/>
      <c r="AD12" s="56"/>
      <c r="AE12" s="56"/>
      <c r="AF12" s="56"/>
      <c r="AG12" s="56"/>
      <c r="AH12" s="56"/>
      <c r="AI12" s="56"/>
      <c r="AJ12" s="56"/>
      <c r="AK12" s="56"/>
      <c r="AL12" s="71"/>
    </row>
    <row r="13" ht="0.75" customHeight="1" spans="1:38">
      <c r="A13" s="12"/>
      <c r="B13" s="13"/>
      <c r="C13" s="14"/>
      <c r="D13" s="14"/>
      <c r="E13" s="14"/>
      <c r="F13" s="14"/>
      <c r="G13" s="13"/>
      <c r="H13" s="13"/>
      <c r="I13" s="13"/>
      <c r="J13" s="13"/>
      <c r="K13" s="44"/>
      <c r="L13" s="44"/>
      <c r="M13" s="44"/>
      <c r="N13" s="44"/>
      <c r="O13" s="44"/>
      <c r="P13" s="44"/>
      <c r="Q13" s="44"/>
      <c r="R13" s="44"/>
      <c r="S13" s="44"/>
      <c r="T13" s="13"/>
      <c r="U13" s="14"/>
      <c r="V13" s="14"/>
      <c r="W13" s="14"/>
      <c r="X13" s="14"/>
      <c r="Y13" s="14"/>
      <c r="Z13" s="45"/>
      <c r="AA13" s="45"/>
      <c r="AB13" s="45"/>
      <c r="AC13" s="45"/>
      <c r="AD13" s="45"/>
      <c r="AE13" s="45"/>
      <c r="AF13" s="45"/>
      <c r="AG13" s="45"/>
      <c r="AH13" s="45"/>
      <c r="AI13" s="45"/>
      <c r="AJ13" s="45"/>
      <c r="AK13" s="45"/>
      <c r="AL13" s="72"/>
    </row>
    <row r="14" ht="6.75" customHeight="1" spans="1:38">
      <c r="A14" s="12"/>
      <c r="B14" s="15"/>
      <c r="C14" s="15"/>
      <c r="D14" s="15"/>
      <c r="E14" s="15"/>
      <c r="F14" s="15"/>
      <c r="G14" s="15"/>
      <c r="H14" s="15"/>
      <c r="I14" s="15"/>
      <c r="J14" s="45"/>
      <c r="K14" s="45"/>
      <c r="L14" s="45"/>
      <c r="M14" s="45"/>
      <c r="N14" s="45"/>
      <c r="O14" s="45"/>
      <c r="P14" s="45"/>
      <c r="Q14" s="45"/>
      <c r="R14" s="45"/>
      <c r="S14" s="45"/>
      <c r="T14" s="45"/>
      <c r="U14" s="45"/>
      <c r="V14" s="45"/>
      <c r="W14" s="45"/>
      <c r="X14" s="45"/>
      <c r="Y14" s="45"/>
      <c r="Z14" s="45"/>
      <c r="AA14" s="45"/>
      <c r="AB14" s="45"/>
      <c r="AC14" s="45"/>
      <c r="AD14" s="45"/>
      <c r="AE14" s="45"/>
      <c r="AF14" s="58"/>
      <c r="AG14" s="58"/>
      <c r="AH14" s="58"/>
      <c r="AI14" s="58"/>
      <c r="AJ14" s="58"/>
      <c r="AK14" s="58"/>
      <c r="AL14" s="73"/>
    </row>
    <row r="15" ht="1.5" customHeight="1" spans="1:38">
      <c r="A15" s="16"/>
      <c r="B15" s="17"/>
      <c r="C15" s="17"/>
      <c r="D15" s="17"/>
      <c r="E15" s="17"/>
      <c r="F15" s="17"/>
      <c r="G15" s="17"/>
      <c r="H15" s="17"/>
      <c r="I15" s="17"/>
      <c r="J15" s="46"/>
      <c r="K15" s="46"/>
      <c r="L15" s="46"/>
      <c r="M15" s="46"/>
      <c r="N15" s="46"/>
      <c r="O15" s="46"/>
      <c r="P15" s="46"/>
      <c r="Q15" s="46"/>
      <c r="R15" s="46"/>
      <c r="S15" s="46"/>
      <c r="T15" s="46"/>
      <c r="U15" s="46"/>
      <c r="V15" s="46"/>
      <c r="W15" s="46"/>
      <c r="X15" s="46"/>
      <c r="Y15" s="46"/>
      <c r="Z15" s="46"/>
      <c r="AA15" s="46"/>
      <c r="AB15" s="46"/>
      <c r="AC15" s="46"/>
      <c r="AD15" s="46"/>
      <c r="AE15" s="46"/>
      <c r="AF15" s="59"/>
      <c r="AG15" s="59"/>
      <c r="AH15" s="59"/>
      <c r="AI15" s="59"/>
      <c r="AJ15" s="59"/>
      <c r="AK15" s="59"/>
      <c r="AL15" s="74"/>
    </row>
    <row r="16" s="1" customFormat="1" ht="15.75" customHeight="1" spans="1:38">
      <c r="A16" s="4"/>
      <c r="B16" s="8" t="s">
        <v>890</v>
      </c>
      <c r="AL16" s="68"/>
    </row>
    <row r="17" s="1" customFormat="1" ht="6.75" customHeight="1" spans="1:38">
      <c r="A17" s="4"/>
      <c r="B17" s="8"/>
      <c r="T17" s="8"/>
      <c r="U17" s="55"/>
      <c r="AB17" s="8"/>
      <c r="AE17" s="60"/>
      <c r="AK17" s="60"/>
      <c r="AL17" s="68"/>
    </row>
    <row r="18" s="1" customFormat="1" ht="17.25" customHeight="1" spans="1:38">
      <c r="A18" s="4"/>
      <c r="B18" s="18" t="s">
        <v>927</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68"/>
    </row>
    <row r="19" s="1" customFormat="1" ht="15.75" customHeight="1" spans="1:38">
      <c r="A19" s="4"/>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68"/>
    </row>
    <row r="20" s="1" customFormat="1" ht="5.25" customHeight="1" spans="1:38">
      <c r="A20" s="4"/>
      <c r="B20" s="8"/>
      <c r="T20" s="8"/>
      <c r="U20" s="55"/>
      <c r="AB20" s="8"/>
      <c r="AE20" s="60"/>
      <c r="AK20" s="60"/>
      <c r="AL20" s="68"/>
    </row>
    <row r="21" s="1" customFormat="1" ht="13.5" customHeight="1" spans="1:38">
      <c r="A21" s="4"/>
      <c r="B21" s="19" t="str">
        <f>IF('DATA INPUT'!H99="Yes - Option B: An optional non-credit Chinese language and culture module module with an attendance certificate provided (FREE OF CHARGE except book fees).","X"," ")</f>
        <v> </v>
      </c>
      <c r="D21" s="20" t="s">
        <v>928</v>
      </c>
      <c r="E21" s="21"/>
      <c r="G21" s="36"/>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L21" s="68"/>
    </row>
    <row r="22" s="1" customFormat="1" ht="6.75" customHeight="1" spans="1:38">
      <c r="A22" s="4"/>
      <c r="B22" s="21"/>
      <c r="D22" s="20"/>
      <c r="E22" s="21"/>
      <c r="G22" s="36"/>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L22" s="68"/>
    </row>
    <row r="23" s="1" customFormat="1" ht="14.25" customHeight="1" spans="1:38">
      <c r="A23" s="4"/>
      <c r="B23" s="20"/>
      <c r="D23" s="21"/>
      <c r="E23" s="21"/>
      <c r="F23" s="21" t="str">
        <f>IF('DATA INPUT'!H100="Yes - Option B: An optional non-credit Chinese language and culture module module with an attendance certificate provided (FREE OF CHARGE except book fees).","X"," ")</f>
        <v> </v>
      </c>
      <c r="H23" s="38" t="s">
        <v>929</v>
      </c>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61"/>
      <c r="AL23" s="68"/>
    </row>
    <row r="24" s="1" customFormat="1" ht="36" customHeight="1" spans="1:38">
      <c r="A24" s="4"/>
      <c r="D24" s="8"/>
      <c r="E24" s="8"/>
      <c r="F24" s="8"/>
      <c r="H24" s="39"/>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62"/>
      <c r="AL24" s="68"/>
    </row>
    <row r="25" s="1" customFormat="1" ht="46.5" customHeight="1" spans="1:38">
      <c r="A25" s="4"/>
      <c r="D25" s="8"/>
      <c r="E25" s="8"/>
      <c r="F25" s="8"/>
      <c r="H25" s="40" t="s">
        <v>930</v>
      </c>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63"/>
      <c r="AL25" s="68"/>
    </row>
    <row r="26" s="1" customFormat="1" ht="8.25" customHeight="1" spans="1:38">
      <c r="A26" s="4"/>
      <c r="D26" s="8"/>
      <c r="E26" s="8"/>
      <c r="F26" s="8"/>
      <c r="H26" s="18"/>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L26" s="68"/>
    </row>
    <row r="27" s="1" customFormat="1" ht="15" customHeight="1" spans="1:38">
      <c r="A27" s="4"/>
      <c r="B27" s="19" t="str">
        <f>IF('DATA INPUT'!H98="Yes - Option A: A required for-credit Chinese language and culture module each semester (additional tuition fee).","X"," ")</f>
        <v> </v>
      </c>
      <c r="D27" s="20" t="s">
        <v>931</v>
      </c>
      <c r="E27" s="21"/>
      <c r="H27" s="18"/>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L27" s="68"/>
    </row>
    <row r="28" s="1" customFormat="1" ht="7.5" customHeight="1" spans="1:38">
      <c r="A28" s="4"/>
      <c r="B28" s="20"/>
      <c r="D28" s="21"/>
      <c r="E28" s="21"/>
      <c r="F28" s="21"/>
      <c r="H28" s="1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L28" s="68"/>
    </row>
    <row r="29" s="1" customFormat="1" ht="14.25" customHeight="1" spans="1:38">
      <c r="A29" s="4"/>
      <c r="G29" s="36"/>
      <c r="H29" s="38" t="s">
        <v>932</v>
      </c>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64"/>
      <c r="AL29" s="68"/>
    </row>
    <row r="30" s="1" customFormat="1" ht="45" customHeight="1" spans="1:38">
      <c r="A30" s="4"/>
      <c r="D30" s="21"/>
      <c r="E30" s="21"/>
      <c r="F30" s="21"/>
      <c r="G30" s="36"/>
      <c r="H30" s="41"/>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65"/>
      <c r="AL30" s="68"/>
    </row>
    <row r="31" s="1" customFormat="1" ht="16.5" customHeight="1" spans="1:38">
      <c r="A31" s="4"/>
      <c r="D31" s="21"/>
      <c r="E31" s="21"/>
      <c r="F31" s="21"/>
      <c r="G31" s="36"/>
      <c r="H31" s="41" t="s">
        <v>933</v>
      </c>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65"/>
      <c r="AL31" s="68"/>
    </row>
    <row r="32" s="1" customFormat="1" ht="31.5" customHeight="1" spans="1:38">
      <c r="A32" s="4"/>
      <c r="D32" s="21"/>
      <c r="E32" s="21"/>
      <c r="F32" s="21"/>
      <c r="G32" s="36"/>
      <c r="H32" s="41" t="s">
        <v>934</v>
      </c>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65"/>
      <c r="AL32" s="68"/>
    </row>
    <row r="33" s="1" customFormat="1" ht="31.5" customHeight="1" spans="1:38">
      <c r="A33" s="4"/>
      <c r="D33" s="21"/>
      <c r="E33" s="21"/>
      <c r="F33" s="21"/>
      <c r="G33" s="36"/>
      <c r="H33" s="41" t="s">
        <v>935</v>
      </c>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65"/>
      <c r="AL33" s="68"/>
    </row>
    <row r="34" s="1" customFormat="1" ht="48" customHeight="1" spans="1:38">
      <c r="A34" s="4"/>
      <c r="D34" s="21"/>
      <c r="E34" s="21"/>
      <c r="F34" s="21"/>
      <c r="G34" s="36"/>
      <c r="H34" s="40" t="s">
        <v>936</v>
      </c>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66"/>
      <c r="AL34" s="68"/>
    </row>
    <row r="35" s="1" customFormat="1" ht="7.5" customHeight="1" spans="1:38">
      <c r="A35" s="4"/>
      <c r="D35" s="21"/>
      <c r="E35" s="21"/>
      <c r="F35" s="21"/>
      <c r="G35" s="36"/>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L35" s="68"/>
    </row>
    <row r="36" s="1" customFormat="1" ht="16.5" customHeight="1" spans="1:38">
      <c r="A36" s="4"/>
      <c r="B36" s="19" t="e">
        <f>IF('DATA INPUT'!#REF!="No thanks - I do not wish to take part in any Chinese language and culture (basic survival language skills) for life in Shanghai.","X"," ")</f>
        <v>#REF!</v>
      </c>
      <c r="D36" s="20" t="s">
        <v>937</v>
      </c>
      <c r="E36" s="21"/>
      <c r="F36" s="21"/>
      <c r="G36" s="36"/>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L36" s="68"/>
    </row>
    <row r="37" s="1" customFormat="1" ht="6.75" customHeight="1" spans="1:38">
      <c r="A37" s="4"/>
      <c r="E37" s="8"/>
      <c r="F37" s="8"/>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L37" s="68"/>
    </row>
    <row r="38" s="1" customFormat="1" ht="14.25" customHeight="1" spans="1:38">
      <c r="A38" s="4"/>
      <c r="D38" s="21"/>
      <c r="E38" s="21"/>
      <c r="H38" s="38" t="s">
        <v>938</v>
      </c>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64"/>
      <c r="AL38" s="68"/>
    </row>
    <row r="39" s="1" customFormat="1" ht="33.75" customHeight="1" spans="1:38">
      <c r="A39" s="4"/>
      <c r="B39" s="22"/>
      <c r="H39" s="43"/>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67"/>
      <c r="AI39" s="37"/>
      <c r="AJ39" s="37"/>
      <c r="AK39" s="37"/>
      <c r="AL39" s="70"/>
    </row>
    <row r="40" s="1" customFormat="1" ht="14.25" customHeight="1" spans="1:38">
      <c r="A40" s="4"/>
      <c r="B40" s="22"/>
      <c r="J40" s="53"/>
      <c r="L40" s="54"/>
      <c r="U40" s="55"/>
      <c r="AL40" s="68"/>
    </row>
    <row r="41" s="1" customFormat="1" ht="14.25" customHeight="1" spans="1:38">
      <c r="A41" s="4"/>
      <c r="B41" s="22"/>
      <c r="C41" s="18" t="s">
        <v>939</v>
      </c>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L41" s="68"/>
    </row>
    <row r="42" s="1" customFormat="1" ht="6.75" customHeight="1" spans="1:38">
      <c r="A42" s="4"/>
      <c r="B42" s="22"/>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L42" s="68"/>
    </row>
    <row r="43" s="1" customFormat="1" ht="12.75" customHeight="1" spans="1:38">
      <c r="A43" s="4"/>
      <c r="B43" s="22"/>
      <c r="J43" s="21"/>
      <c r="L43" s="54"/>
      <c r="U43" s="55"/>
      <c r="AL43" s="68"/>
    </row>
    <row r="44" s="1" customFormat="1" ht="7.5" hidden="1" customHeight="1" spans="1:38">
      <c r="A44" s="4"/>
      <c r="B44" s="22"/>
      <c r="J44" s="21"/>
      <c r="L44" s="54"/>
      <c r="U44" s="55"/>
      <c r="AL44" s="68"/>
    </row>
    <row r="45" s="1" customFormat="1" ht="14.25" hidden="1" customHeight="1" spans="1:38">
      <c r="A45" s="4"/>
      <c r="B45" s="22"/>
      <c r="C45" s="23"/>
      <c r="D45" s="23"/>
      <c r="E45" s="23"/>
      <c r="F45" s="23"/>
      <c r="G45" s="23"/>
      <c r="H45" s="23"/>
      <c r="I45" s="23"/>
      <c r="J45" s="23"/>
      <c r="K45" s="23"/>
      <c r="L45" s="23"/>
      <c r="M45" s="23"/>
      <c r="N45" s="23"/>
      <c r="O45" s="23"/>
      <c r="P45" s="23"/>
      <c r="Q45" s="23"/>
      <c r="R45" s="23"/>
      <c r="S45" s="23"/>
      <c r="T45" s="23"/>
      <c r="U45" s="55"/>
      <c r="AL45" s="68"/>
    </row>
    <row r="46" s="1" customFormat="1" ht="30" customHeight="1" spans="1:38">
      <c r="A46" s="24"/>
      <c r="B46" s="25"/>
      <c r="C46" s="23" t="s">
        <v>110</v>
      </c>
      <c r="D46" s="23"/>
      <c r="E46" s="23"/>
      <c r="F46" s="23"/>
      <c r="G46" s="23"/>
      <c r="H46" s="23"/>
      <c r="I46" s="23"/>
      <c r="J46" s="23"/>
      <c r="K46" s="23"/>
      <c r="L46" s="23"/>
      <c r="M46" s="23"/>
      <c r="N46" s="23"/>
      <c r="O46" s="23"/>
      <c r="P46" s="23"/>
      <c r="Q46" s="23"/>
      <c r="R46" s="23"/>
      <c r="S46" s="23"/>
      <c r="T46" s="23"/>
      <c r="U46" s="55"/>
      <c r="X46" s="23" t="s">
        <v>111</v>
      </c>
      <c r="Y46" s="23"/>
      <c r="Z46" s="23"/>
      <c r="AA46" s="23"/>
      <c r="AB46" s="23"/>
      <c r="AC46" s="23"/>
      <c r="AD46" s="23"/>
      <c r="AE46" s="23"/>
      <c r="AF46" s="23"/>
      <c r="AG46" s="23"/>
      <c r="AH46" s="23"/>
      <c r="AI46" s="23"/>
      <c r="AJ46" s="23"/>
      <c r="AK46" s="23"/>
      <c r="AL46" s="75"/>
    </row>
    <row r="47" s="1" customFormat="1" ht="16.5" customHeight="1" spans="1:38">
      <c r="A47" s="26"/>
      <c r="B47" s="27"/>
      <c r="C47" s="27"/>
      <c r="D47" s="27"/>
      <c r="E47" s="27"/>
      <c r="F47" s="27"/>
      <c r="G47" s="27"/>
      <c r="H47" s="27"/>
      <c r="I47" s="27"/>
      <c r="J47" s="27"/>
      <c r="K47" s="27"/>
      <c r="L47" s="27"/>
      <c r="M47" s="27"/>
      <c r="N47" s="27"/>
      <c r="O47" s="27"/>
      <c r="P47" s="27"/>
      <c r="Q47" s="27"/>
      <c r="R47" s="27"/>
      <c r="S47" s="14"/>
      <c r="T47" s="14"/>
      <c r="U47" s="45"/>
      <c r="V47" s="14"/>
      <c r="W47" s="14"/>
      <c r="X47" s="14"/>
      <c r="Y47" s="14"/>
      <c r="Z47" s="14"/>
      <c r="AA47" s="14"/>
      <c r="AB47" s="14"/>
      <c r="AC47" s="14"/>
      <c r="AD47" s="14"/>
      <c r="AE47" s="14"/>
      <c r="AF47" s="14"/>
      <c r="AG47" s="14"/>
      <c r="AH47" s="14"/>
      <c r="AI47" s="14"/>
      <c r="AJ47" s="14"/>
      <c r="AK47" s="14"/>
      <c r="AL47" s="76"/>
    </row>
    <row r="48" s="1" customFormat="1" ht="15" hidden="1" customHeight="1" spans="1:38">
      <c r="A48" s="28"/>
      <c r="B48" s="23"/>
      <c r="C48" s="23"/>
      <c r="D48" s="23"/>
      <c r="E48" s="23"/>
      <c r="F48" s="23"/>
      <c r="G48" s="23"/>
      <c r="H48" s="23"/>
      <c r="I48" s="23"/>
      <c r="J48" s="23"/>
      <c r="K48" s="23"/>
      <c r="L48" s="23"/>
      <c r="M48" s="23"/>
      <c r="N48" s="23"/>
      <c r="O48" s="23"/>
      <c r="P48" s="23"/>
      <c r="Q48" s="23"/>
      <c r="R48" s="23"/>
      <c r="U48" s="55"/>
      <c r="AL48" s="68"/>
    </row>
    <row r="49" s="1" customFormat="1" ht="13.5" hidden="1" customHeight="1" spans="1:38">
      <c r="A49" s="4"/>
      <c r="B49" s="29"/>
      <c r="J49" s="21"/>
      <c r="L49" s="54"/>
      <c r="U49" s="55"/>
      <c r="AL49" s="68"/>
    </row>
    <row r="50" s="1" customFormat="1" ht="1.5" hidden="1" customHeight="1" spans="1:38">
      <c r="A50" s="30"/>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76"/>
    </row>
    <row r="51" s="1" customFormat="1" ht="15.75" customHeight="1" spans="1:1">
      <c r="A51" s="32"/>
    </row>
    <row r="52" s="1" customFormat="1" ht="15.75" customHeight="1"/>
  </sheetData>
  <mergeCells count="19">
    <mergeCell ref="A4:AL4"/>
    <mergeCell ref="Z10:AI10"/>
    <mergeCell ref="Z11:AK11"/>
    <mergeCell ref="Z12:AK12"/>
    <mergeCell ref="H25:AH25"/>
    <mergeCell ref="H31:AH31"/>
    <mergeCell ref="H32:AH32"/>
    <mergeCell ref="H33:AH33"/>
    <mergeCell ref="H34:AH34"/>
    <mergeCell ref="C45:T45"/>
    <mergeCell ref="C46:T46"/>
    <mergeCell ref="X46:AL46"/>
    <mergeCell ref="A48:R48"/>
    <mergeCell ref="B50:AK50"/>
    <mergeCell ref="H23:AH24"/>
    <mergeCell ref="H29:AH30"/>
    <mergeCell ref="B18:AK19"/>
    <mergeCell ref="C41:AH42"/>
    <mergeCell ref="H38:AH39"/>
  </mergeCells>
  <pageMargins left="0.236220472440945" right="0.236220472440945" top="0.748031496062992" bottom="0.748031496062992" header="0.31496062992126" footer="0.31496062992126"/>
  <pageSetup paperSize="9" fitToWidth="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workbookViewId="0">
      <selection activeCell="N10" sqref="N10"/>
    </sheetView>
  </sheetViews>
  <sheetFormatPr defaultColWidth="9" defaultRowHeight="16.8"/>
  <cols>
    <col min="1" max="1" width="9.14285714285714" style="121"/>
    <col min="2" max="2" width="5.85714285714286" style="121" customWidth="1"/>
    <col min="3" max="5" width="9.14285714285714" style="121"/>
    <col min="6" max="6" width="2.57142857142857" style="121" customWidth="1"/>
    <col min="7" max="8" width="9.14285714285714" style="121" hidden="1" customWidth="1"/>
    <col min="9" max="9" width="0.142857142857143" style="121" customWidth="1"/>
    <col min="10" max="10" width="3.28571428571429" style="121" customWidth="1"/>
    <col min="11" max="11" width="9.14285714285714" style="121"/>
    <col min="12" max="12" width="2.71428571428571" style="121" customWidth="1"/>
    <col min="13" max="15" width="9.14285714285714" style="121"/>
    <col min="16" max="16" width="3.57142857142857" style="121" customWidth="1"/>
    <col min="17" max="16384" width="9.14285714285714" style="121"/>
  </cols>
  <sheetData>
    <row r="1" ht="3" customHeight="1" spans="1:16">
      <c r="A1" s="598"/>
      <c r="B1" s="598"/>
      <c r="C1" s="598"/>
      <c r="D1" s="598"/>
      <c r="E1" s="598"/>
      <c r="F1" s="598"/>
      <c r="G1" s="598"/>
      <c r="H1" s="598"/>
      <c r="I1" s="598"/>
      <c r="J1" s="598"/>
      <c r="K1" s="598"/>
      <c r="L1" s="598"/>
      <c r="M1" s="598"/>
      <c r="N1" s="598"/>
      <c r="O1" s="598"/>
      <c r="P1" s="598"/>
    </row>
    <row r="2" spans="1:16">
      <c r="A2" s="598"/>
      <c r="B2" s="598"/>
      <c r="C2" s="598"/>
      <c r="D2" s="598"/>
      <c r="E2" s="598"/>
      <c r="F2" s="598"/>
      <c r="G2" s="598"/>
      <c r="H2" s="598"/>
      <c r="I2" s="598"/>
      <c r="J2" s="598"/>
      <c r="K2" s="598"/>
      <c r="L2" s="598"/>
      <c r="M2" s="598"/>
      <c r="N2" s="598"/>
      <c r="O2" s="598"/>
      <c r="P2" s="598"/>
    </row>
    <row r="3" spans="1:16">
      <c r="A3" s="598"/>
      <c r="B3" s="598"/>
      <c r="C3" s="598"/>
      <c r="D3" s="598"/>
      <c r="E3" s="598"/>
      <c r="F3" s="598"/>
      <c r="G3" s="598"/>
      <c r="H3" s="598"/>
      <c r="I3" s="598"/>
      <c r="J3" s="598"/>
      <c r="K3" s="598"/>
      <c r="L3" s="598"/>
      <c r="M3" s="598"/>
      <c r="N3" s="598"/>
      <c r="O3" s="598"/>
      <c r="P3" s="598"/>
    </row>
    <row r="4" ht="30" customHeight="1" spans="1:16">
      <c r="A4" s="598"/>
      <c r="B4" s="598"/>
      <c r="C4" s="598"/>
      <c r="D4" s="598"/>
      <c r="E4" s="598"/>
      <c r="F4" s="598"/>
      <c r="G4" s="598"/>
      <c r="H4" s="598"/>
      <c r="I4" s="598"/>
      <c r="J4" s="598"/>
      <c r="K4" s="598"/>
      <c r="L4" s="598"/>
      <c r="M4" s="598"/>
      <c r="N4" s="598"/>
      <c r="O4" s="598"/>
      <c r="P4" s="598"/>
    </row>
    <row r="5" ht="40.5" customHeight="1" spans="1:16">
      <c r="A5" s="599" t="s">
        <v>97</v>
      </c>
      <c r="B5" s="599"/>
      <c r="C5" s="599"/>
      <c r="D5" s="599"/>
      <c r="E5" s="599"/>
      <c r="F5" s="599"/>
      <c r="G5" s="599"/>
      <c r="H5" s="599"/>
      <c r="I5" s="599"/>
      <c r="J5" s="599"/>
      <c r="K5" s="599"/>
      <c r="L5" s="599"/>
      <c r="M5" s="599"/>
      <c r="N5" s="599"/>
      <c r="O5" s="599"/>
      <c r="P5" s="599"/>
    </row>
    <row r="6" ht="6" customHeight="1" spans="1:16">
      <c r="A6" s="120"/>
      <c r="B6" s="120"/>
      <c r="C6" s="120"/>
      <c r="D6" s="120"/>
      <c r="E6" s="120"/>
      <c r="F6" s="120"/>
      <c r="G6" s="120"/>
      <c r="H6" s="120"/>
      <c r="I6" s="120"/>
      <c r="J6" s="120"/>
      <c r="K6" s="120"/>
      <c r="L6" s="120"/>
      <c r="M6" s="120"/>
      <c r="N6" s="120"/>
      <c r="O6" s="120"/>
      <c r="P6" s="120"/>
    </row>
    <row r="7" ht="29.25" customHeight="1" spans="1:16">
      <c r="A7" s="121" t="s">
        <v>98</v>
      </c>
      <c r="C7" s="99" t="str">
        <f>'DATA INPUT'!H18</f>
        <v>(PLEASE INPUT)</v>
      </c>
      <c r="D7" s="99"/>
      <c r="E7" s="99"/>
      <c r="F7" s="99"/>
      <c r="G7" s="99"/>
      <c r="H7" s="99"/>
      <c r="I7" s="99"/>
      <c r="J7" s="55"/>
      <c r="K7" s="78" t="s">
        <v>99</v>
      </c>
      <c r="M7" s="134" t="str">
        <f>'DATA INPUT'!H28</f>
        <v>(PLEASE INPUT)</v>
      </c>
      <c r="N7" s="134"/>
      <c r="O7" s="134"/>
      <c r="P7" s="248"/>
    </row>
    <row r="8" ht="30" customHeight="1" spans="1:16">
      <c r="A8" s="121" t="s">
        <v>100</v>
      </c>
      <c r="C8" s="99" t="str">
        <f>'DATA INPUT'!H16</f>
        <v>(PLEASE INPUT)</v>
      </c>
      <c r="D8" s="99"/>
      <c r="E8" s="99"/>
      <c r="F8" s="99"/>
      <c r="G8" s="99"/>
      <c r="H8" s="99"/>
      <c r="I8" s="99"/>
      <c r="J8" s="55"/>
      <c r="K8" s="78"/>
      <c r="M8" s="607"/>
      <c r="N8" s="607"/>
      <c r="O8" s="607"/>
      <c r="P8" s="55"/>
    </row>
    <row r="9" ht="30" customHeight="1" spans="1:16">
      <c r="A9" s="78" t="s">
        <v>101</v>
      </c>
      <c r="B9" s="10"/>
      <c r="C9" s="99" t="str">
        <f>'DATA INPUT'!H69</f>
        <v>(PLEASE SELECT)</v>
      </c>
      <c r="D9" s="99"/>
      <c r="E9" s="99"/>
      <c r="F9" s="99"/>
      <c r="G9" s="99"/>
      <c r="H9" s="99"/>
      <c r="I9" s="99"/>
      <c r="J9" s="55"/>
      <c r="K9" s="122" t="s">
        <v>102</v>
      </c>
      <c r="L9" s="55"/>
      <c r="M9" s="99" t="e">
        <f>'DATA INPUT'!#REF!</f>
        <v>#REF!</v>
      </c>
      <c r="N9" s="99"/>
      <c r="O9" s="99"/>
      <c r="P9" s="55"/>
    </row>
    <row r="10" ht="30" customHeight="1" spans="1:16">
      <c r="A10" s="78" t="s">
        <v>103</v>
      </c>
      <c r="B10" s="10"/>
      <c r="C10" s="99" t="str">
        <f>OFFER!J22</f>
        <v>(PLEASE SELECT)</v>
      </c>
      <c r="D10" s="99"/>
      <c r="E10" s="99"/>
      <c r="F10" s="99"/>
      <c r="G10" s="99"/>
      <c r="H10" s="99"/>
      <c r="I10" s="99"/>
      <c r="J10" s="55"/>
      <c r="K10" s="122"/>
      <c r="L10" s="55"/>
      <c r="M10" s="607"/>
      <c r="N10" s="607"/>
      <c r="O10" s="607"/>
      <c r="P10" s="55"/>
    </row>
    <row r="11" ht="8.25" customHeight="1"/>
    <row r="12" ht="7.5" customHeight="1"/>
    <row r="13" spans="1:1">
      <c r="A13" s="600" t="s">
        <v>104</v>
      </c>
    </row>
    <row r="14" ht="132.75" customHeight="1" spans="1:15">
      <c r="A14" s="601" t="s">
        <v>105</v>
      </c>
      <c r="B14" s="601"/>
      <c r="C14" s="601"/>
      <c r="D14" s="601"/>
      <c r="E14" s="601"/>
      <c r="F14" s="601"/>
      <c r="G14" s="601"/>
      <c r="H14" s="601"/>
      <c r="I14" s="601"/>
      <c r="J14" s="601"/>
      <c r="K14" s="601"/>
      <c r="L14" s="601"/>
      <c r="M14" s="601"/>
      <c r="N14" s="601"/>
      <c r="O14" s="601"/>
    </row>
    <row r="15" ht="105" customHeight="1" spans="1:15">
      <c r="A15" s="601" t="s">
        <v>106</v>
      </c>
      <c r="B15" s="601"/>
      <c r="C15" s="601"/>
      <c r="D15" s="601"/>
      <c r="E15" s="601"/>
      <c r="F15" s="601"/>
      <c r="G15" s="601"/>
      <c r="H15" s="601"/>
      <c r="I15" s="601"/>
      <c r="J15" s="601"/>
      <c r="K15" s="601"/>
      <c r="L15" s="601"/>
      <c r="M15" s="601"/>
      <c r="N15" s="601"/>
      <c r="O15" s="601"/>
    </row>
    <row r="16" ht="15.75" customHeight="1" spans="1:1">
      <c r="A16" s="602"/>
    </row>
    <row r="17" ht="16.5" customHeight="1" spans="1:1">
      <c r="A17" s="603" t="s">
        <v>107</v>
      </c>
    </row>
    <row r="18" ht="91.5" customHeight="1" spans="1:15">
      <c r="A18" s="602" t="s">
        <v>108</v>
      </c>
      <c r="B18" s="602"/>
      <c r="C18" s="602"/>
      <c r="D18" s="602"/>
      <c r="E18" s="602"/>
      <c r="F18" s="602"/>
      <c r="G18" s="602"/>
      <c r="H18" s="602"/>
      <c r="I18" s="602"/>
      <c r="J18" s="602"/>
      <c r="K18" s="602"/>
      <c r="L18" s="602"/>
      <c r="M18" s="602"/>
      <c r="N18" s="602"/>
      <c r="O18" s="602"/>
    </row>
    <row r="19" ht="8.25" customHeight="1" spans="1:1">
      <c r="A19" s="602"/>
    </row>
    <row r="20" ht="11.25" customHeight="1" spans="1:1">
      <c r="A20" s="602"/>
    </row>
    <row r="21" ht="45" customHeight="1" spans="1:15">
      <c r="A21" s="604" t="s">
        <v>109</v>
      </c>
      <c r="B21" s="89"/>
      <c r="C21" s="89"/>
      <c r="D21" s="89"/>
      <c r="E21" s="89"/>
      <c r="F21" s="89"/>
      <c r="G21" s="89"/>
      <c r="H21" s="89"/>
      <c r="I21" s="89"/>
      <c r="J21" s="89"/>
      <c r="K21" s="89"/>
      <c r="L21" s="89"/>
      <c r="M21" s="89"/>
      <c r="N21" s="89"/>
      <c r="O21" s="89"/>
    </row>
    <row r="22" ht="4.5" customHeight="1"/>
    <row r="23" ht="30.75" customHeight="1" spans="1:15">
      <c r="A23" s="605" t="s">
        <v>110</v>
      </c>
      <c r="B23" s="605"/>
      <c r="C23" s="605"/>
      <c r="D23" s="605"/>
      <c r="E23" s="605"/>
      <c r="F23" s="605"/>
      <c r="G23" s="605"/>
      <c r="H23" s="605"/>
      <c r="I23" s="605"/>
      <c r="J23" s="605"/>
      <c r="K23" s="605"/>
      <c r="L23" s="605"/>
      <c r="M23" s="605"/>
      <c r="N23" s="605"/>
      <c r="O23" s="605"/>
    </row>
    <row r="24" ht="9" customHeight="1" spans="1:1">
      <c r="A24" s="606"/>
    </row>
    <row r="25" ht="27.75" customHeight="1" spans="1:15">
      <c r="A25" s="605" t="s">
        <v>111</v>
      </c>
      <c r="B25" s="605"/>
      <c r="C25" s="605"/>
      <c r="D25" s="605"/>
      <c r="E25" s="605"/>
      <c r="F25" s="605"/>
      <c r="G25" s="605"/>
      <c r="H25" s="605"/>
      <c r="I25" s="605"/>
      <c r="J25" s="605"/>
      <c r="K25" s="605"/>
      <c r="L25" s="605"/>
      <c r="M25" s="605"/>
      <c r="N25" s="605"/>
      <c r="O25" s="605"/>
    </row>
  </sheetData>
  <sheetProtection sheet="1"/>
  <mergeCells count="15">
    <mergeCell ref="A5:P5"/>
    <mergeCell ref="C7:I7"/>
    <mergeCell ref="M7:O7"/>
    <mergeCell ref="C8:I8"/>
    <mergeCell ref="M8:O8"/>
    <mergeCell ref="C9:I9"/>
    <mergeCell ref="M9:O9"/>
    <mergeCell ref="C10:I10"/>
    <mergeCell ref="A14:O14"/>
    <mergeCell ref="A15:O15"/>
    <mergeCell ref="A18:O18"/>
    <mergeCell ref="A21:O21"/>
    <mergeCell ref="A23:O23"/>
    <mergeCell ref="A25:O25"/>
    <mergeCell ref="A1:P4"/>
  </mergeCells>
  <pageMargins left="0.75" right="0.75" top="1" bottom="1" header="0.5" footer="0.5"/>
  <pageSetup paperSize="9" scale="91" orientation="portrait"/>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30"/>
  <sheetViews>
    <sheetView topLeftCell="A10" workbookViewId="0">
      <selection activeCell="D6" sqref="D6:D7"/>
    </sheetView>
  </sheetViews>
  <sheetFormatPr defaultColWidth="9" defaultRowHeight="15.2"/>
  <cols>
    <col min="1" max="1" width="3.71428571428571" customWidth="1"/>
    <col min="2" max="2" width="14.8571428571429" customWidth="1"/>
    <col min="3" max="3" width="13" customWidth="1"/>
    <col min="4" max="4" width="17.7142857142857" customWidth="1"/>
    <col min="5" max="5" width="14.1428571428571" customWidth="1"/>
    <col min="6" max="6" width="16.8571428571429" customWidth="1"/>
    <col min="7" max="7" width="14.8571428571429" customWidth="1"/>
  </cols>
  <sheetData>
    <row r="2" ht="26" spans="1:7">
      <c r="A2" s="577" t="s">
        <v>112</v>
      </c>
      <c r="B2" s="577"/>
      <c r="C2" s="577"/>
      <c r="D2" s="577"/>
      <c r="E2" s="577"/>
      <c r="F2" s="577"/>
      <c r="G2" s="577"/>
    </row>
    <row r="3" ht="24" customHeight="1" spans="1:7">
      <c r="A3" s="96"/>
      <c r="B3" s="96"/>
      <c r="C3" s="96"/>
      <c r="D3" s="96"/>
      <c r="E3" s="96"/>
      <c r="F3" s="96"/>
      <c r="G3" s="96"/>
    </row>
    <row r="4" ht="46" spans="1:8">
      <c r="A4" s="578" t="s">
        <v>113</v>
      </c>
      <c r="B4" s="579"/>
      <c r="C4" s="579" t="str">
        <f>'DATA INPUT'!H18</f>
        <v>(PLEASE INPUT)</v>
      </c>
      <c r="D4" s="579" t="s">
        <v>114</v>
      </c>
      <c r="E4" s="579" t="str">
        <f>'DATA INPUT'!H16</f>
        <v>(PLEASE INPUT)</v>
      </c>
      <c r="F4" s="579" t="s">
        <v>115</v>
      </c>
      <c r="G4" s="592"/>
      <c r="H4" s="590"/>
    </row>
    <row r="5" ht="36" customHeight="1" spans="1:8">
      <c r="A5" s="580" t="s">
        <v>116</v>
      </c>
      <c r="B5" s="581"/>
      <c r="C5" s="581" t="str">
        <f>'DATA INPUT'!H24</f>
        <v>(PLEASE SELECT)</v>
      </c>
      <c r="D5" s="581" t="s">
        <v>117</v>
      </c>
      <c r="E5" s="581" t="str">
        <f>'DATA INPUT'!H30</f>
        <v>(PLEASE INPUT)</v>
      </c>
      <c r="F5" s="581" t="s">
        <v>118</v>
      </c>
      <c r="G5" s="593" t="e">
        <f>'DATA INPUT'!#REF!</f>
        <v>#REF!</v>
      </c>
      <c r="H5" s="590"/>
    </row>
    <row r="6" ht="48" customHeight="1" spans="1:8">
      <c r="A6" s="580" t="s">
        <v>119</v>
      </c>
      <c r="B6" s="581"/>
      <c r="C6" s="581" t="str">
        <f>'DATA INPUT'!H22</f>
        <v>(PLEASE INPUT)</v>
      </c>
      <c r="D6" s="581" t="s">
        <v>120</v>
      </c>
      <c r="E6" s="581" t="s">
        <v>121</v>
      </c>
      <c r="F6" s="581"/>
      <c r="G6" s="593"/>
      <c r="H6" s="590"/>
    </row>
    <row r="7" ht="36" customHeight="1" spans="1:8">
      <c r="A7" s="580" t="s">
        <v>122</v>
      </c>
      <c r="B7" s="581"/>
      <c r="C7" s="581"/>
      <c r="D7" s="581"/>
      <c r="E7" s="581" t="s">
        <v>123</v>
      </c>
      <c r="F7" s="581"/>
      <c r="G7" s="593"/>
      <c r="H7" s="590"/>
    </row>
    <row r="8" ht="36" customHeight="1" spans="1:8">
      <c r="A8" s="580" t="s">
        <v>124</v>
      </c>
      <c r="B8" s="581"/>
      <c r="C8" s="581" t="s">
        <v>125</v>
      </c>
      <c r="D8" s="581"/>
      <c r="E8" s="581" t="s">
        <v>126</v>
      </c>
      <c r="F8" s="581"/>
      <c r="G8" s="593"/>
      <c r="H8" s="590"/>
    </row>
    <row r="9" ht="36" customHeight="1" spans="1:8">
      <c r="A9" s="580"/>
      <c r="B9" s="581"/>
      <c r="C9" s="581" t="s">
        <v>127</v>
      </c>
      <c r="D9" s="581"/>
      <c r="E9" s="581" t="s">
        <v>128</v>
      </c>
      <c r="F9" s="581"/>
      <c r="G9" s="593"/>
      <c r="H9" s="590"/>
    </row>
    <row r="10" ht="36" customHeight="1" spans="1:8">
      <c r="A10" s="580" t="s">
        <v>129</v>
      </c>
      <c r="B10" s="581"/>
      <c r="C10" s="581"/>
      <c r="D10" s="581"/>
      <c r="E10" s="581" t="s">
        <v>130</v>
      </c>
      <c r="F10" s="581"/>
      <c r="G10" s="593"/>
      <c r="H10" s="590"/>
    </row>
    <row r="11" ht="36" customHeight="1" spans="1:8">
      <c r="A11" s="580" t="s">
        <v>131</v>
      </c>
      <c r="B11" s="581"/>
      <c r="C11" s="581" t="s">
        <v>132</v>
      </c>
      <c r="D11" s="581"/>
      <c r="E11" s="581" t="s">
        <v>133</v>
      </c>
      <c r="F11" s="581"/>
      <c r="G11" s="593"/>
      <c r="H11" s="590"/>
    </row>
    <row r="12" ht="36" customHeight="1" spans="1:8">
      <c r="A12" s="580" t="s">
        <v>134</v>
      </c>
      <c r="B12" s="581"/>
      <c r="C12" s="581" t="s">
        <v>132</v>
      </c>
      <c r="D12" s="581"/>
      <c r="E12" s="581" t="s">
        <v>135</v>
      </c>
      <c r="F12" s="581" t="s">
        <v>136</v>
      </c>
      <c r="G12" s="593"/>
      <c r="H12" s="590"/>
    </row>
    <row r="13" ht="40.5" customHeight="1" spans="1:8">
      <c r="A13" s="582" t="s">
        <v>137</v>
      </c>
      <c r="B13" s="581" t="s">
        <v>138</v>
      </c>
      <c r="C13" s="581"/>
      <c r="D13" s="581"/>
      <c r="E13" s="581" t="s">
        <v>139</v>
      </c>
      <c r="F13" s="581"/>
      <c r="G13" s="593"/>
      <c r="H13" s="590"/>
    </row>
    <row r="14" ht="38.25" customHeight="1" spans="1:9">
      <c r="A14" s="582"/>
      <c r="B14" s="581" t="s">
        <v>140</v>
      </c>
      <c r="C14" s="583" t="s">
        <v>141</v>
      </c>
      <c r="D14" s="583"/>
      <c r="E14" s="583"/>
      <c r="F14" s="581" t="s">
        <v>142</v>
      </c>
      <c r="G14" s="594" t="s">
        <v>143</v>
      </c>
      <c r="H14" s="595"/>
      <c r="I14" s="595"/>
    </row>
    <row r="15" ht="50.25" customHeight="1" spans="1:8">
      <c r="A15" s="582"/>
      <c r="B15" s="581" t="s">
        <v>144</v>
      </c>
      <c r="C15" s="581"/>
      <c r="D15" s="581" t="s">
        <v>145</v>
      </c>
      <c r="E15" s="581"/>
      <c r="F15" s="581" t="s">
        <v>146</v>
      </c>
      <c r="G15" s="593"/>
      <c r="H15" s="590"/>
    </row>
    <row r="16" ht="39" customHeight="1" spans="1:8">
      <c r="A16" s="582"/>
      <c r="B16" s="581" t="s">
        <v>147</v>
      </c>
      <c r="C16" s="581"/>
      <c r="D16" s="581"/>
      <c r="E16" s="581"/>
      <c r="F16" s="581" t="s">
        <v>148</v>
      </c>
      <c r="G16" s="593"/>
      <c r="H16" s="590"/>
    </row>
    <row r="17" ht="50.25" customHeight="1" spans="1:8">
      <c r="A17" s="582"/>
      <c r="B17" s="581" t="s">
        <v>149</v>
      </c>
      <c r="C17" s="581"/>
      <c r="D17" s="581" t="s">
        <v>150</v>
      </c>
      <c r="E17" s="581"/>
      <c r="F17" s="581" t="s">
        <v>151</v>
      </c>
      <c r="G17" s="593"/>
      <c r="H17" s="590"/>
    </row>
    <row r="18" ht="36" customHeight="1" spans="1:8">
      <c r="A18" s="582"/>
      <c r="B18" s="581" t="s">
        <v>152</v>
      </c>
      <c r="C18" s="581"/>
      <c r="D18" s="581"/>
      <c r="E18" s="581"/>
      <c r="F18" s="581"/>
      <c r="G18" s="593"/>
      <c r="H18" s="590"/>
    </row>
    <row r="19" ht="36" customHeight="1" spans="1:8">
      <c r="A19" s="580" t="s">
        <v>153</v>
      </c>
      <c r="B19" s="581"/>
      <c r="C19" s="584" t="s">
        <v>154</v>
      </c>
      <c r="D19" s="584"/>
      <c r="E19" s="584"/>
      <c r="F19" s="581" t="s">
        <v>155</v>
      </c>
      <c r="G19" s="593"/>
      <c r="H19" s="590"/>
    </row>
    <row r="20" ht="41.25" customHeight="1" spans="1:8">
      <c r="A20" s="580" t="s">
        <v>156</v>
      </c>
      <c r="B20" s="581"/>
      <c r="C20" s="581"/>
      <c r="D20" s="581"/>
      <c r="E20" s="581" t="s">
        <v>157</v>
      </c>
      <c r="F20" s="581"/>
      <c r="G20" s="593"/>
      <c r="H20" s="590"/>
    </row>
    <row r="21" ht="36" customHeight="1" spans="1:8">
      <c r="A21" s="585" t="s">
        <v>158</v>
      </c>
      <c r="B21" s="586"/>
      <c r="C21" s="586"/>
      <c r="D21" s="586"/>
      <c r="E21" s="586"/>
      <c r="F21" s="586"/>
      <c r="G21" s="596"/>
      <c r="H21" s="590"/>
    </row>
    <row r="22" ht="14.25" customHeight="1" spans="2:8">
      <c r="B22" s="587"/>
      <c r="C22" s="587"/>
      <c r="D22" s="587"/>
      <c r="E22" s="587"/>
      <c r="F22" s="587"/>
      <c r="G22" s="587"/>
      <c r="H22" s="590"/>
    </row>
    <row r="23" ht="14.25" customHeight="1" spans="2:8">
      <c r="B23" s="588" t="s">
        <v>159</v>
      </c>
      <c r="C23" s="588"/>
      <c r="D23" s="589"/>
      <c r="E23" s="597" t="s">
        <v>160</v>
      </c>
      <c r="F23" s="587" t="s">
        <v>161</v>
      </c>
      <c r="G23" s="587"/>
      <c r="H23" s="590"/>
    </row>
    <row r="24" spans="2:8">
      <c r="B24" s="590"/>
      <c r="C24" s="590"/>
      <c r="D24" s="590"/>
      <c r="E24" s="590"/>
      <c r="F24" s="590"/>
      <c r="G24" s="590"/>
      <c r="H24" s="590"/>
    </row>
    <row r="25" ht="13.5" customHeight="1" spans="2:8">
      <c r="B25" s="591" t="s">
        <v>162</v>
      </c>
      <c r="C25" s="591"/>
      <c r="D25" s="590"/>
      <c r="E25" s="591" t="s">
        <v>163</v>
      </c>
      <c r="F25" s="591"/>
      <c r="G25" s="591"/>
      <c r="H25" s="590"/>
    </row>
    <row r="26" spans="2:8">
      <c r="B26" s="590"/>
      <c r="C26" s="590"/>
      <c r="D26" s="590"/>
      <c r="E26" s="590"/>
      <c r="F26" s="590"/>
      <c r="G26" s="590"/>
      <c r="H26" s="590"/>
    </row>
    <row r="27" spans="2:8">
      <c r="B27" s="590"/>
      <c r="C27" s="590"/>
      <c r="D27" s="590"/>
      <c r="E27" s="590"/>
      <c r="F27" s="590"/>
      <c r="G27" s="590"/>
      <c r="H27" s="590"/>
    </row>
    <row r="28" spans="2:8">
      <c r="B28" s="590"/>
      <c r="C28" s="590"/>
      <c r="D28" s="590"/>
      <c r="E28" s="590"/>
      <c r="F28" s="590"/>
      <c r="G28" s="590"/>
      <c r="H28" s="590"/>
    </row>
    <row r="29" spans="2:8">
      <c r="B29" s="590"/>
      <c r="C29" s="590"/>
      <c r="D29" s="590"/>
      <c r="E29" s="590"/>
      <c r="F29" s="590"/>
      <c r="G29" s="590"/>
      <c r="H29" s="590"/>
    </row>
    <row r="30" spans="2:8">
      <c r="B30" s="590"/>
      <c r="C30" s="590"/>
      <c r="D30" s="590"/>
      <c r="E30" s="590"/>
      <c r="F30" s="590"/>
      <c r="G30" s="590"/>
      <c r="H30" s="590"/>
    </row>
  </sheetData>
  <mergeCells count="41">
    <mergeCell ref="A2:G2"/>
    <mergeCell ref="A4:B4"/>
    <mergeCell ref="A5:B5"/>
    <mergeCell ref="A6:B6"/>
    <mergeCell ref="F6:G6"/>
    <mergeCell ref="A7:B7"/>
    <mergeCell ref="F7:G7"/>
    <mergeCell ref="F8:G8"/>
    <mergeCell ref="F9:G9"/>
    <mergeCell ref="A10:B10"/>
    <mergeCell ref="C10:D10"/>
    <mergeCell ref="F10:G10"/>
    <mergeCell ref="A11:B11"/>
    <mergeCell ref="C11:D11"/>
    <mergeCell ref="F11:G11"/>
    <mergeCell ref="A12:B12"/>
    <mergeCell ref="C12:D12"/>
    <mergeCell ref="F12:G12"/>
    <mergeCell ref="C13:D13"/>
    <mergeCell ref="F13:G13"/>
    <mergeCell ref="C14:E14"/>
    <mergeCell ref="C16:D16"/>
    <mergeCell ref="B18:C18"/>
    <mergeCell ref="D18:G18"/>
    <mergeCell ref="A19:B19"/>
    <mergeCell ref="C19:E19"/>
    <mergeCell ref="A20:B20"/>
    <mergeCell ref="C20:D20"/>
    <mergeCell ref="F20:G20"/>
    <mergeCell ref="A21:B21"/>
    <mergeCell ref="C21:G21"/>
    <mergeCell ref="C22:D22"/>
    <mergeCell ref="F22:G22"/>
    <mergeCell ref="B23:C23"/>
    <mergeCell ref="F23:G23"/>
    <mergeCell ref="F24:G24"/>
    <mergeCell ref="B25:C25"/>
    <mergeCell ref="E25:G25"/>
    <mergeCell ref="A13:A18"/>
    <mergeCell ref="D6:D7"/>
    <mergeCell ref="A8:B9"/>
  </mergeCells>
  <pageMargins left="0.75" right="0.9" top="1" bottom="0.86" header="0.5" footer="0.42"/>
  <pageSetup paperSize="9" scale="86"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2:IV523"/>
  <sheetViews>
    <sheetView zoomScale="130" zoomScaleNormal="130" topLeftCell="A31" workbookViewId="0">
      <selection activeCell="A54" sqref="A54"/>
    </sheetView>
  </sheetViews>
  <sheetFormatPr defaultColWidth="9" defaultRowHeight="15.2"/>
  <cols>
    <col min="1" max="1" width="255.714285714286" style="560" customWidth="1"/>
    <col min="2" max="2" width="45.1428571428571" customWidth="1"/>
  </cols>
  <sheetData>
    <row r="2" spans="1:1">
      <c r="A2" s="561" t="s">
        <v>164</v>
      </c>
    </row>
    <row r="3" spans="1:1">
      <c r="A3" s="560" t="s">
        <v>5</v>
      </c>
    </row>
    <row r="4" ht="16" spans="1:1">
      <c r="A4" s="560" t="s">
        <v>165</v>
      </c>
    </row>
    <row r="5" ht="16" spans="1:1">
      <c r="A5" s="560" t="s">
        <v>166</v>
      </c>
    </row>
    <row r="8" spans="1:1">
      <c r="A8" s="561" t="s">
        <v>167</v>
      </c>
    </row>
    <row r="9" spans="1:1">
      <c r="A9" s="560" t="s">
        <v>5</v>
      </c>
    </row>
    <row r="10" spans="1:1">
      <c r="A10" s="560" t="s">
        <v>168</v>
      </c>
    </row>
    <row r="11" spans="1:1">
      <c r="A11" s="560" t="s">
        <v>169</v>
      </c>
    </row>
    <row r="13" spans="1:1">
      <c r="A13" s="561" t="s">
        <v>170</v>
      </c>
    </row>
    <row r="14" spans="1:1">
      <c r="A14" s="560" t="s">
        <v>5</v>
      </c>
    </row>
    <row r="15" spans="1:1">
      <c r="A15" s="560" t="s">
        <v>171</v>
      </c>
    </row>
    <row r="16" spans="1:1">
      <c r="A16" s="560" t="s">
        <v>172</v>
      </c>
    </row>
    <row r="17" spans="1:1">
      <c r="A17" s="560" t="s">
        <v>173</v>
      </c>
    </row>
    <row r="18" spans="1:1">
      <c r="A18" s="560" t="s">
        <v>174</v>
      </c>
    </row>
    <row r="20" spans="1:1">
      <c r="A20" s="561" t="s">
        <v>175</v>
      </c>
    </row>
    <row r="21" spans="1:1">
      <c r="A21" s="560" t="s">
        <v>5</v>
      </c>
    </row>
    <row r="22" spans="1:1">
      <c r="A22" s="560" t="s">
        <v>176</v>
      </c>
    </row>
    <row r="23" spans="1:1">
      <c r="A23" s="560" t="s">
        <v>177</v>
      </c>
    </row>
    <row r="25" spans="1:1">
      <c r="A25" s="561" t="s">
        <v>178</v>
      </c>
    </row>
    <row r="26" ht="13.5" customHeight="1" spans="1:1">
      <c r="A26" s="560" t="s">
        <v>5</v>
      </c>
    </row>
    <row r="27" ht="13.5" customHeight="1" spans="1:1">
      <c r="A27" s="560" t="s">
        <v>179</v>
      </c>
    </row>
    <row r="28" spans="1:1">
      <c r="A28" s="560" t="s">
        <v>180</v>
      </c>
    </row>
    <row r="30" spans="1:1">
      <c r="A30" s="561" t="s">
        <v>181</v>
      </c>
    </row>
    <row r="31" spans="1:1">
      <c r="A31" s="560" t="s">
        <v>5</v>
      </c>
    </row>
    <row r="32" spans="1:1">
      <c r="A32" s="560" t="s">
        <v>182</v>
      </c>
    </row>
    <row r="33" spans="1:1">
      <c r="A33" s="560" t="s">
        <v>183</v>
      </c>
    </row>
    <row r="34" spans="1:1">
      <c r="A34" s="560" t="s">
        <v>184</v>
      </c>
    </row>
    <row r="36" spans="1:1">
      <c r="A36" s="561" t="s">
        <v>185</v>
      </c>
    </row>
    <row r="37" spans="1:1">
      <c r="A37" s="560" t="s">
        <v>5</v>
      </c>
    </row>
    <row r="38" spans="1:1">
      <c r="A38" s="560" t="s">
        <v>186</v>
      </c>
    </row>
    <row r="39" spans="1:1">
      <c r="A39" s="560" t="s">
        <v>187</v>
      </c>
    </row>
    <row r="41" spans="1:1">
      <c r="A41" s="561" t="s">
        <v>188</v>
      </c>
    </row>
    <row r="42" spans="1:1">
      <c r="A42" s="560" t="s">
        <v>189</v>
      </c>
    </row>
    <row r="43" ht="16" spans="1:1">
      <c r="A43" s="562" t="s">
        <v>190</v>
      </c>
    </row>
    <row r="44" ht="16" spans="1:1">
      <c r="A44" s="562" t="s">
        <v>191</v>
      </c>
    </row>
    <row r="45" ht="16" spans="1:1">
      <c r="A45" s="562" t="s">
        <v>192</v>
      </c>
    </row>
    <row r="46" ht="16" spans="1:1">
      <c r="A46" s="562" t="s">
        <v>193</v>
      </c>
    </row>
    <row r="47" ht="16" spans="1:1">
      <c r="A47" s="562" t="s">
        <v>194</v>
      </c>
    </row>
    <row r="48" ht="16" spans="1:1">
      <c r="A48" s="562" t="s">
        <v>195</v>
      </c>
    </row>
    <row r="49" ht="16" spans="1:1">
      <c r="A49" s="562" t="s">
        <v>196</v>
      </c>
    </row>
    <row r="50" ht="16" spans="1:1">
      <c r="A50" s="562" t="s">
        <v>197</v>
      </c>
    </row>
    <row r="51" ht="16" spans="1:1">
      <c r="A51" s="562" t="s">
        <v>198</v>
      </c>
    </row>
    <row r="52" ht="16" spans="1:1">
      <c r="A52" s="562" t="s">
        <v>199</v>
      </c>
    </row>
    <row r="53" ht="16" spans="1:1">
      <c r="A53" s="562" t="s">
        <v>200</v>
      </c>
    </row>
    <row r="54" ht="16" spans="1:1">
      <c r="A54" s="562" t="s">
        <v>201</v>
      </c>
    </row>
    <row r="57" spans="1:1">
      <c r="A57" s="561" t="s">
        <v>202</v>
      </c>
    </row>
    <row r="58" spans="1:1">
      <c r="A58" s="563" t="s">
        <v>5</v>
      </c>
    </row>
    <row r="59" spans="1:1">
      <c r="A59" s="563" t="s">
        <v>203</v>
      </c>
    </row>
    <row r="60" spans="1:1">
      <c r="A60" s="563" t="s">
        <v>204</v>
      </c>
    </row>
    <row r="62" spans="1:1">
      <c r="A62" s="561" t="s">
        <v>205</v>
      </c>
    </row>
    <row r="63" spans="1:1">
      <c r="A63" s="560" t="s">
        <v>5</v>
      </c>
    </row>
    <row r="64" spans="1:1">
      <c r="A64" s="560" t="s">
        <v>206</v>
      </c>
    </row>
    <row r="65" spans="1:1">
      <c r="A65" s="560" t="s">
        <v>207</v>
      </c>
    </row>
    <row r="67" spans="1:1">
      <c r="A67" s="561" t="s">
        <v>208</v>
      </c>
    </row>
    <row r="68" spans="1:1">
      <c r="A68" s="560" t="s">
        <v>5</v>
      </c>
    </row>
    <row r="69" spans="1:1">
      <c r="A69" s="564">
        <v>80000</v>
      </c>
    </row>
    <row r="70" spans="1:1">
      <c r="A70" s="564">
        <v>64000</v>
      </c>
    </row>
    <row r="71" spans="1:1">
      <c r="A71" s="564">
        <v>70000</v>
      </c>
    </row>
    <row r="72" spans="1:1">
      <c r="A72" s="564">
        <v>56000</v>
      </c>
    </row>
    <row r="73" spans="1:1">
      <c r="A73" s="564"/>
    </row>
    <row r="75" spans="1:1">
      <c r="A75" s="561" t="s">
        <v>209</v>
      </c>
    </row>
    <row r="76" spans="1:1">
      <c r="A76" s="560" t="s">
        <v>5</v>
      </c>
    </row>
    <row r="77" ht="16" spans="1:1">
      <c r="A77" s="560" t="s">
        <v>210</v>
      </c>
    </row>
    <row r="78" ht="16" spans="1:1">
      <c r="A78" s="560" t="s">
        <v>211</v>
      </c>
    </row>
    <row r="79" ht="16" spans="1:1">
      <c r="A79" s="560" t="s">
        <v>212</v>
      </c>
    </row>
    <row r="80" ht="16" spans="1:1">
      <c r="A80" s="560" t="s">
        <v>213</v>
      </c>
    </row>
    <row r="81" ht="16" spans="1:1">
      <c r="A81" s="560" t="s">
        <v>214</v>
      </c>
    </row>
    <row r="82" ht="16" spans="1:1">
      <c r="A82" s="560" t="s">
        <v>215</v>
      </c>
    </row>
    <row r="83" ht="16" spans="1:1">
      <c r="A83" s="560" t="s">
        <v>216</v>
      </c>
    </row>
    <row r="84" ht="16" spans="1:1">
      <c r="A84" s="560" t="s">
        <v>217</v>
      </c>
    </row>
    <row r="85" ht="16" spans="1:1">
      <c r="A85" s="560" t="s">
        <v>218</v>
      </c>
    </row>
    <row r="86" ht="16" spans="1:1">
      <c r="A86" s="560" t="s">
        <v>219</v>
      </c>
    </row>
    <row r="87" ht="16" spans="1:1">
      <c r="A87" s="560" t="s">
        <v>220</v>
      </c>
    </row>
    <row r="89" spans="1:1">
      <c r="A89" s="561" t="s">
        <v>221</v>
      </c>
    </row>
    <row r="90" spans="1:1">
      <c r="A90" s="560" t="s">
        <v>5</v>
      </c>
    </row>
    <row r="91" spans="1:1">
      <c r="A91" s="560" t="s">
        <v>222</v>
      </c>
    </row>
    <row r="92" ht="16" spans="1:1">
      <c r="A92" s="560" t="s">
        <v>223</v>
      </c>
    </row>
    <row r="94" spans="1:1">
      <c r="A94" s="561" t="s">
        <v>224</v>
      </c>
    </row>
    <row r="95" spans="1:1">
      <c r="A95" s="560" t="s">
        <v>5</v>
      </c>
    </row>
    <row r="96" spans="1:1">
      <c r="A96" s="560" t="s">
        <v>225</v>
      </c>
    </row>
    <row r="97" spans="1:1">
      <c r="A97" s="560" t="s">
        <v>226</v>
      </c>
    </row>
    <row r="98" spans="1:1">
      <c r="A98" s="560" t="s">
        <v>227</v>
      </c>
    </row>
    <row r="99" ht="16" spans="1:1">
      <c r="A99" s="560" t="s">
        <v>228</v>
      </c>
    </row>
    <row r="100" ht="16" spans="1:1">
      <c r="A100" s="560" t="s">
        <v>229</v>
      </c>
    </row>
    <row r="101" ht="16" spans="1:1">
      <c r="A101" s="560" t="s">
        <v>230</v>
      </c>
    </row>
    <row r="102" ht="16" spans="1:1">
      <c r="A102" s="560" t="s">
        <v>231</v>
      </c>
    </row>
    <row r="103" ht="16" spans="1:1">
      <c r="A103" s="560" t="s">
        <v>232</v>
      </c>
    </row>
    <row r="104" ht="16" spans="1:1">
      <c r="A104" s="560" t="s">
        <v>233</v>
      </c>
    </row>
    <row r="105" ht="16" spans="1:1">
      <c r="A105" s="560" t="s">
        <v>234</v>
      </c>
    </row>
    <row r="106" ht="16" spans="1:256">
      <c r="A106" s="560" t="s">
        <v>235</v>
      </c>
      <c r="B106" s="560" t="s">
        <v>236</v>
      </c>
      <c r="C106" s="560" t="s">
        <v>236</v>
      </c>
      <c r="D106" s="560" t="s">
        <v>236</v>
      </c>
      <c r="E106" s="560" t="s">
        <v>236</v>
      </c>
      <c r="F106" s="560" t="s">
        <v>236</v>
      </c>
      <c r="G106" s="560" t="s">
        <v>236</v>
      </c>
      <c r="H106" s="560" t="s">
        <v>236</v>
      </c>
      <c r="I106" s="560" t="s">
        <v>236</v>
      </c>
      <c r="J106" s="560" t="s">
        <v>236</v>
      </c>
      <c r="K106" s="560" t="s">
        <v>236</v>
      </c>
      <c r="L106" s="560" t="s">
        <v>236</v>
      </c>
      <c r="M106" s="560" t="s">
        <v>236</v>
      </c>
      <c r="N106" s="560" t="s">
        <v>236</v>
      </c>
      <c r="O106" s="560" t="s">
        <v>236</v>
      </c>
      <c r="P106" s="560" t="s">
        <v>236</v>
      </c>
      <c r="Q106" s="560" t="s">
        <v>236</v>
      </c>
      <c r="R106" s="560" t="s">
        <v>236</v>
      </c>
      <c r="S106" s="560" t="s">
        <v>236</v>
      </c>
      <c r="T106" s="560" t="s">
        <v>236</v>
      </c>
      <c r="U106" s="560" t="s">
        <v>236</v>
      </c>
      <c r="V106" s="560" t="s">
        <v>236</v>
      </c>
      <c r="W106" s="560" t="s">
        <v>236</v>
      </c>
      <c r="X106" s="560" t="s">
        <v>236</v>
      </c>
      <c r="Y106" s="560" t="s">
        <v>236</v>
      </c>
      <c r="Z106" s="560" t="s">
        <v>236</v>
      </c>
      <c r="AA106" s="560" t="s">
        <v>236</v>
      </c>
      <c r="AB106" s="560" t="s">
        <v>236</v>
      </c>
      <c r="AC106" s="560" t="s">
        <v>236</v>
      </c>
      <c r="AD106" s="560" t="s">
        <v>236</v>
      </c>
      <c r="AE106" s="560" t="s">
        <v>236</v>
      </c>
      <c r="AF106" s="560" t="s">
        <v>236</v>
      </c>
      <c r="AG106" s="560" t="s">
        <v>236</v>
      </c>
      <c r="AH106" s="560" t="s">
        <v>236</v>
      </c>
      <c r="AI106" s="560" t="s">
        <v>236</v>
      </c>
      <c r="AJ106" s="560" t="s">
        <v>236</v>
      </c>
      <c r="AK106" s="560" t="s">
        <v>236</v>
      </c>
      <c r="AL106" s="560" t="s">
        <v>236</v>
      </c>
      <c r="AM106" s="560" t="s">
        <v>236</v>
      </c>
      <c r="AN106" s="560" t="s">
        <v>236</v>
      </c>
      <c r="AO106" s="560" t="s">
        <v>236</v>
      </c>
      <c r="AP106" s="560" t="s">
        <v>236</v>
      </c>
      <c r="AQ106" s="560" t="s">
        <v>236</v>
      </c>
      <c r="AR106" s="560" t="s">
        <v>236</v>
      </c>
      <c r="AS106" s="560" t="s">
        <v>236</v>
      </c>
      <c r="AT106" s="560" t="s">
        <v>236</v>
      </c>
      <c r="AU106" s="560" t="s">
        <v>236</v>
      </c>
      <c r="AV106" s="560" t="s">
        <v>236</v>
      </c>
      <c r="AW106" s="560" t="s">
        <v>236</v>
      </c>
      <c r="AX106" s="560" t="s">
        <v>236</v>
      </c>
      <c r="AY106" s="560" t="s">
        <v>236</v>
      </c>
      <c r="AZ106" s="560" t="s">
        <v>236</v>
      </c>
      <c r="BA106" s="560" t="s">
        <v>236</v>
      </c>
      <c r="BB106" s="560" t="s">
        <v>236</v>
      </c>
      <c r="BC106" s="560" t="s">
        <v>236</v>
      </c>
      <c r="BD106" s="560" t="s">
        <v>236</v>
      </c>
      <c r="BE106" s="560" t="s">
        <v>236</v>
      </c>
      <c r="BF106" s="560" t="s">
        <v>236</v>
      </c>
      <c r="BG106" s="560" t="s">
        <v>236</v>
      </c>
      <c r="BH106" s="560" t="s">
        <v>236</v>
      </c>
      <c r="BI106" s="560" t="s">
        <v>236</v>
      </c>
      <c r="BJ106" s="560" t="s">
        <v>236</v>
      </c>
      <c r="BK106" s="560" t="s">
        <v>236</v>
      </c>
      <c r="BL106" s="560" t="s">
        <v>236</v>
      </c>
      <c r="BM106" s="560" t="s">
        <v>236</v>
      </c>
      <c r="BN106" s="560" t="s">
        <v>236</v>
      </c>
      <c r="BO106" s="560" t="s">
        <v>236</v>
      </c>
      <c r="BP106" s="560" t="s">
        <v>236</v>
      </c>
      <c r="BQ106" s="560" t="s">
        <v>236</v>
      </c>
      <c r="BR106" s="560" t="s">
        <v>236</v>
      </c>
      <c r="BS106" s="560" t="s">
        <v>236</v>
      </c>
      <c r="BT106" s="560" t="s">
        <v>236</v>
      </c>
      <c r="BU106" s="560" t="s">
        <v>236</v>
      </c>
      <c r="BV106" s="560" t="s">
        <v>236</v>
      </c>
      <c r="BW106" s="560" t="s">
        <v>236</v>
      </c>
      <c r="BX106" s="560" t="s">
        <v>236</v>
      </c>
      <c r="BY106" s="560" t="s">
        <v>236</v>
      </c>
      <c r="BZ106" s="560" t="s">
        <v>236</v>
      </c>
      <c r="CA106" s="560" t="s">
        <v>236</v>
      </c>
      <c r="CB106" s="560" t="s">
        <v>236</v>
      </c>
      <c r="CC106" s="560" t="s">
        <v>236</v>
      </c>
      <c r="CD106" s="560" t="s">
        <v>236</v>
      </c>
      <c r="CE106" s="560" t="s">
        <v>236</v>
      </c>
      <c r="CF106" s="560" t="s">
        <v>236</v>
      </c>
      <c r="CG106" s="560" t="s">
        <v>236</v>
      </c>
      <c r="CH106" s="560" t="s">
        <v>236</v>
      </c>
      <c r="CI106" s="560" t="s">
        <v>236</v>
      </c>
      <c r="CJ106" s="560" t="s">
        <v>236</v>
      </c>
      <c r="CK106" s="560" t="s">
        <v>236</v>
      </c>
      <c r="CL106" s="560" t="s">
        <v>236</v>
      </c>
      <c r="CM106" s="560" t="s">
        <v>236</v>
      </c>
      <c r="CN106" s="560" t="s">
        <v>236</v>
      </c>
      <c r="CO106" s="560" t="s">
        <v>236</v>
      </c>
      <c r="CP106" s="560" t="s">
        <v>236</v>
      </c>
      <c r="CQ106" s="560" t="s">
        <v>236</v>
      </c>
      <c r="CR106" s="560" t="s">
        <v>236</v>
      </c>
      <c r="CS106" s="560" t="s">
        <v>236</v>
      </c>
      <c r="CT106" s="560" t="s">
        <v>236</v>
      </c>
      <c r="CU106" s="560" t="s">
        <v>236</v>
      </c>
      <c r="CV106" s="560" t="s">
        <v>236</v>
      </c>
      <c r="CW106" s="560" t="s">
        <v>236</v>
      </c>
      <c r="CX106" s="560" t="s">
        <v>236</v>
      </c>
      <c r="CY106" s="560" t="s">
        <v>236</v>
      </c>
      <c r="CZ106" s="560" t="s">
        <v>236</v>
      </c>
      <c r="DA106" s="560" t="s">
        <v>236</v>
      </c>
      <c r="DB106" s="560" t="s">
        <v>236</v>
      </c>
      <c r="DC106" s="560" t="s">
        <v>236</v>
      </c>
      <c r="DD106" s="560" t="s">
        <v>236</v>
      </c>
      <c r="DE106" s="560" t="s">
        <v>236</v>
      </c>
      <c r="DF106" s="560" t="s">
        <v>236</v>
      </c>
      <c r="DG106" s="560" t="s">
        <v>236</v>
      </c>
      <c r="DH106" s="560" t="s">
        <v>236</v>
      </c>
      <c r="DI106" s="560" t="s">
        <v>236</v>
      </c>
      <c r="DJ106" s="560" t="s">
        <v>236</v>
      </c>
      <c r="DK106" s="560" t="s">
        <v>236</v>
      </c>
      <c r="DL106" s="560" t="s">
        <v>236</v>
      </c>
      <c r="DM106" s="560" t="s">
        <v>236</v>
      </c>
      <c r="DN106" s="560" t="s">
        <v>236</v>
      </c>
      <c r="DO106" s="560" t="s">
        <v>236</v>
      </c>
      <c r="DP106" s="560" t="s">
        <v>236</v>
      </c>
      <c r="DQ106" s="560" t="s">
        <v>236</v>
      </c>
      <c r="DR106" s="560" t="s">
        <v>236</v>
      </c>
      <c r="DS106" s="560" t="s">
        <v>236</v>
      </c>
      <c r="DT106" s="560" t="s">
        <v>236</v>
      </c>
      <c r="DU106" s="560" t="s">
        <v>236</v>
      </c>
      <c r="DV106" s="560" t="s">
        <v>236</v>
      </c>
      <c r="DW106" s="560" t="s">
        <v>236</v>
      </c>
      <c r="DX106" s="560" t="s">
        <v>236</v>
      </c>
      <c r="DY106" s="560" t="s">
        <v>236</v>
      </c>
      <c r="DZ106" s="560" t="s">
        <v>236</v>
      </c>
      <c r="EA106" s="560" t="s">
        <v>236</v>
      </c>
      <c r="EB106" s="560" t="s">
        <v>236</v>
      </c>
      <c r="EC106" s="560" t="s">
        <v>236</v>
      </c>
      <c r="ED106" s="560" t="s">
        <v>236</v>
      </c>
      <c r="EE106" s="560" t="s">
        <v>236</v>
      </c>
      <c r="EF106" s="560" t="s">
        <v>236</v>
      </c>
      <c r="EG106" s="560" t="s">
        <v>236</v>
      </c>
      <c r="EH106" s="560" t="s">
        <v>236</v>
      </c>
      <c r="EI106" s="560" t="s">
        <v>236</v>
      </c>
      <c r="EJ106" s="560" t="s">
        <v>236</v>
      </c>
      <c r="EK106" s="560" t="s">
        <v>236</v>
      </c>
      <c r="EL106" s="560" t="s">
        <v>236</v>
      </c>
      <c r="EM106" s="560" t="s">
        <v>236</v>
      </c>
      <c r="EN106" s="560" t="s">
        <v>236</v>
      </c>
      <c r="EO106" s="560" t="s">
        <v>236</v>
      </c>
      <c r="EP106" s="560" t="s">
        <v>236</v>
      </c>
      <c r="EQ106" s="560" t="s">
        <v>236</v>
      </c>
      <c r="ER106" s="560" t="s">
        <v>236</v>
      </c>
      <c r="ES106" s="560" t="s">
        <v>236</v>
      </c>
      <c r="ET106" s="560" t="s">
        <v>236</v>
      </c>
      <c r="EU106" s="560" t="s">
        <v>236</v>
      </c>
      <c r="EV106" s="560" t="s">
        <v>236</v>
      </c>
      <c r="EW106" s="560" t="s">
        <v>236</v>
      </c>
      <c r="EX106" s="560" t="s">
        <v>236</v>
      </c>
      <c r="EY106" s="560" t="s">
        <v>236</v>
      </c>
      <c r="EZ106" s="560" t="s">
        <v>236</v>
      </c>
      <c r="FA106" s="560" t="s">
        <v>236</v>
      </c>
      <c r="FB106" s="560" t="s">
        <v>236</v>
      </c>
      <c r="FC106" s="560" t="s">
        <v>236</v>
      </c>
      <c r="FD106" s="560" t="s">
        <v>236</v>
      </c>
      <c r="FE106" s="560" t="s">
        <v>236</v>
      </c>
      <c r="FF106" s="560" t="s">
        <v>236</v>
      </c>
      <c r="FG106" s="560" t="s">
        <v>236</v>
      </c>
      <c r="FH106" s="560" t="s">
        <v>236</v>
      </c>
      <c r="FI106" s="560" t="s">
        <v>236</v>
      </c>
      <c r="FJ106" s="560" t="s">
        <v>236</v>
      </c>
      <c r="FK106" s="560" t="s">
        <v>236</v>
      </c>
      <c r="FL106" s="560" t="s">
        <v>236</v>
      </c>
      <c r="FM106" s="560" t="s">
        <v>236</v>
      </c>
      <c r="FN106" s="560" t="s">
        <v>236</v>
      </c>
      <c r="FO106" s="560" t="s">
        <v>236</v>
      </c>
      <c r="FP106" s="560" t="s">
        <v>236</v>
      </c>
      <c r="FQ106" s="560" t="s">
        <v>236</v>
      </c>
      <c r="FR106" s="560" t="s">
        <v>236</v>
      </c>
      <c r="FS106" s="560" t="s">
        <v>236</v>
      </c>
      <c r="FT106" s="560" t="s">
        <v>236</v>
      </c>
      <c r="FU106" s="560" t="s">
        <v>236</v>
      </c>
      <c r="FV106" s="560" t="s">
        <v>236</v>
      </c>
      <c r="FW106" s="560" t="s">
        <v>236</v>
      </c>
      <c r="FX106" s="560" t="s">
        <v>236</v>
      </c>
      <c r="FY106" s="560" t="s">
        <v>236</v>
      </c>
      <c r="FZ106" s="560" t="s">
        <v>236</v>
      </c>
      <c r="GA106" s="560" t="s">
        <v>236</v>
      </c>
      <c r="GB106" s="560" t="s">
        <v>236</v>
      </c>
      <c r="GC106" s="560" t="s">
        <v>236</v>
      </c>
      <c r="GD106" s="560" t="s">
        <v>236</v>
      </c>
      <c r="GE106" s="560" t="s">
        <v>236</v>
      </c>
      <c r="GF106" s="560" t="s">
        <v>236</v>
      </c>
      <c r="GG106" s="560" t="s">
        <v>236</v>
      </c>
      <c r="GH106" s="560" t="s">
        <v>236</v>
      </c>
      <c r="GI106" s="560" t="s">
        <v>236</v>
      </c>
      <c r="GJ106" s="560" t="s">
        <v>236</v>
      </c>
      <c r="GK106" s="560" t="s">
        <v>236</v>
      </c>
      <c r="GL106" s="560" t="s">
        <v>236</v>
      </c>
      <c r="GM106" s="560" t="s">
        <v>236</v>
      </c>
      <c r="GN106" s="560" t="s">
        <v>236</v>
      </c>
      <c r="GO106" s="560" t="s">
        <v>236</v>
      </c>
      <c r="GP106" s="560" t="s">
        <v>236</v>
      </c>
      <c r="GQ106" s="560" t="s">
        <v>236</v>
      </c>
      <c r="GR106" s="560" t="s">
        <v>236</v>
      </c>
      <c r="GS106" s="560" t="s">
        <v>236</v>
      </c>
      <c r="GT106" s="560" t="s">
        <v>236</v>
      </c>
      <c r="GU106" s="560" t="s">
        <v>236</v>
      </c>
      <c r="GV106" s="560" t="s">
        <v>236</v>
      </c>
      <c r="GW106" s="560" t="s">
        <v>236</v>
      </c>
      <c r="GX106" s="560" t="s">
        <v>236</v>
      </c>
      <c r="GY106" s="560" t="s">
        <v>236</v>
      </c>
      <c r="GZ106" s="560" t="s">
        <v>236</v>
      </c>
      <c r="HA106" s="560" t="s">
        <v>236</v>
      </c>
      <c r="HB106" s="560" t="s">
        <v>236</v>
      </c>
      <c r="HC106" s="560" t="s">
        <v>236</v>
      </c>
      <c r="HD106" s="560" t="s">
        <v>236</v>
      </c>
      <c r="HE106" s="560" t="s">
        <v>236</v>
      </c>
      <c r="HF106" s="560" t="s">
        <v>236</v>
      </c>
      <c r="HG106" s="560" t="s">
        <v>236</v>
      </c>
      <c r="HH106" s="560" t="s">
        <v>236</v>
      </c>
      <c r="HI106" s="560" t="s">
        <v>236</v>
      </c>
      <c r="HJ106" s="560" t="s">
        <v>236</v>
      </c>
      <c r="HK106" s="560" t="s">
        <v>236</v>
      </c>
      <c r="HL106" s="560" t="s">
        <v>236</v>
      </c>
      <c r="HM106" s="560" t="s">
        <v>236</v>
      </c>
      <c r="HN106" s="560" t="s">
        <v>236</v>
      </c>
      <c r="HO106" s="560" t="s">
        <v>236</v>
      </c>
      <c r="HP106" s="560" t="s">
        <v>236</v>
      </c>
      <c r="HQ106" s="560" t="s">
        <v>236</v>
      </c>
      <c r="HR106" s="560" t="s">
        <v>236</v>
      </c>
      <c r="HS106" s="560" t="s">
        <v>236</v>
      </c>
      <c r="HT106" s="560" t="s">
        <v>236</v>
      </c>
      <c r="HU106" s="560" t="s">
        <v>236</v>
      </c>
      <c r="HV106" s="560" t="s">
        <v>236</v>
      </c>
      <c r="HW106" s="560" t="s">
        <v>236</v>
      </c>
      <c r="HX106" s="560" t="s">
        <v>236</v>
      </c>
      <c r="HY106" s="560" t="s">
        <v>236</v>
      </c>
      <c r="HZ106" s="560" t="s">
        <v>236</v>
      </c>
      <c r="IA106" s="560" t="s">
        <v>236</v>
      </c>
      <c r="IB106" s="560" t="s">
        <v>236</v>
      </c>
      <c r="IC106" s="560" t="s">
        <v>236</v>
      </c>
      <c r="ID106" s="560" t="s">
        <v>236</v>
      </c>
      <c r="IE106" s="560" t="s">
        <v>236</v>
      </c>
      <c r="IF106" s="560" t="s">
        <v>236</v>
      </c>
      <c r="IG106" s="560" t="s">
        <v>236</v>
      </c>
      <c r="IH106" s="560" t="s">
        <v>236</v>
      </c>
      <c r="II106" s="560" t="s">
        <v>236</v>
      </c>
      <c r="IJ106" s="560" t="s">
        <v>236</v>
      </c>
      <c r="IK106" s="560" t="s">
        <v>236</v>
      </c>
      <c r="IL106" s="560" t="s">
        <v>236</v>
      </c>
      <c r="IM106" s="560" t="s">
        <v>236</v>
      </c>
      <c r="IN106" s="560" t="s">
        <v>236</v>
      </c>
      <c r="IO106" s="560" t="s">
        <v>236</v>
      </c>
      <c r="IP106" s="560" t="s">
        <v>236</v>
      </c>
      <c r="IQ106" s="560" t="s">
        <v>236</v>
      </c>
      <c r="IR106" s="560" t="s">
        <v>236</v>
      </c>
      <c r="IS106" s="560" t="s">
        <v>236</v>
      </c>
      <c r="IT106" s="560" t="s">
        <v>236</v>
      </c>
      <c r="IU106" s="560" t="s">
        <v>236</v>
      </c>
      <c r="IV106" s="560" t="s">
        <v>236</v>
      </c>
    </row>
    <row r="107" ht="16" spans="1:256">
      <c r="A107" s="560" t="s">
        <v>237</v>
      </c>
      <c r="B107" s="560" t="s">
        <v>238</v>
      </c>
      <c r="C107" s="560" t="s">
        <v>238</v>
      </c>
      <c r="D107" s="560" t="s">
        <v>238</v>
      </c>
      <c r="E107" s="560" t="s">
        <v>238</v>
      </c>
      <c r="F107" s="560" t="s">
        <v>238</v>
      </c>
      <c r="G107" s="560" t="s">
        <v>238</v>
      </c>
      <c r="H107" s="560" t="s">
        <v>238</v>
      </c>
      <c r="I107" s="560" t="s">
        <v>238</v>
      </c>
      <c r="J107" s="560" t="s">
        <v>238</v>
      </c>
      <c r="K107" s="560" t="s">
        <v>238</v>
      </c>
      <c r="L107" s="560" t="s">
        <v>238</v>
      </c>
      <c r="M107" s="560" t="s">
        <v>238</v>
      </c>
      <c r="N107" s="560" t="s">
        <v>238</v>
      </c>
      <c r="O107" s="560" t="s">
        <v>238</v>
      </c>
      <c r="P107" s="560" t="s">
        <v>238</v>
      </c>
      <c r="Q107" s="560" t="s">
        <v>238</v>
      </c>
      <c r="R107" s="560" t="s">
        <v>238</v>
      </c>
      <c r="S107" s="560" t="s">
        <v>238</v>
      </c>
      <c r="T107" s="560" t="s">
        <v>238</v>
      </c>
      <c r="U107" s="560" t="s">
        <v>238</v>
      </c>
      <c r="V107" s="560" t="s">
        <v>238</v>
      </c>
      <c r="W107" s="560" t="s">
        <v>238</v>
      </c>
      <c r="X107" s="560" t="s">
        <v>238</v>
      </c>
      <c r="Y107" s="560" t="s">
        <v>238</v>
      </c>
      <c r="Z107" s="560" t="s">
        <v>238</v>
      </c>
      <c r="AA107" s="560" t="s">
        <v>238</v>
      </c>
      <c r="AB107" s="560" t="s">
        <v>238</v>
      </c>
      <c r="AC107" s="560" t="s">
        <v>238</v>
      </c>
      <c r="AD107" s="560" t="s">
        <v>238</v>
      </c>
      <c r="AE107" s="560" t="s">
        <v>238</v>
      </c>
      <c r="AF107" s="560" t="s">
        <v>238</v>
      </c>
      <c r="AG107" s="560" t="s">
        <v>238</v>
      </c>
      <c r="AH107" s="560" t="s">
        <v>238</v>
      </c>
      <c r="AI107" s="560" t="s">
        <v>238</v>
      </c>
      <c r="AJ107" s="560" t="s">
        <v>238</v>
      </c>
      <c r="AK107" s="560" t="s">
        <v>238</v>
      </c>
      <c r="AL107" s="560" t="s">
        <v>238</v>
      </c>
      <c r="AM107" s="560" t="s">
        <v>238</v>
      </c>
      <c r="AN107" s="560" t="s">
        <v>238</v>
      </c>
      <c r="AO107" s="560" t="s">
        <v>238</v>
      </c>
      <c r="AP107" s="560" t="s">
        <v>238</v>
      </c>
      <c r="AQ107" s="560" t="s">
        <v>238</v>
      </c>
      <c r="AR107" s="560" t="s">
        <v>238</v>
      </c>
      <c r="AS107" s="560" t="s">
        <v>238</v>
      </c>
      <c r="AT107" s="560" t="s">
        <v>238</v>
      </c>
      <c r="AU107" s="560" t="s">
        <v>238</v>
      </c>
      <c r="AV107" s="560" t="s">
        <v>238</v>
      </c>
      <c r="AW107" s="560" t="s">
        <v>238</v>
      </c>
      <c r="AX107" s="560" t="s">
        <v>238</v>
      </c>
      <c r="AY107" s="560" t="s">
        <v>238</v>
      </c>
      <c r="AZ107" s="560" t="s">
        <v>238</v>
      </c>
      <c r="BA107" s="560" t="s">
        <v>238</v>
      </c>
      <c r="BB107" s="560" t="s">
        <v>238</v>
      </c>
      <c r="BC107" s="560" t="s">
        <v>238</v>
      </c>
      <c r="BD107" s="560" t="s">
        <v>238</v>
      </c>
      <c r="BE107" s="560" t="s">
        <v>238</v>
      </c>
      <c r="BF107" s="560" t="s">
        <v>238</v>
      </c>
      <c r="BG107" s="560" t="s">
        <v>238</v>
      </c>
      <c r="BH107" s="560" t="s">
        <v>238</v>
      </c>
      <c r="BI107" s="560" t="s">
        <v>238</v>
      </c>
      <c r="BJ107" s="560" t="s">
        <v>238</v>
      </c>
      <c r="BK107" s="560" t="s">
        <v>238</v>
      </c>
      <c r="BL107" s="560" t="s">
        <v>238</v>
      </c>
      <c r="BM107" s="560" t="s">
        <v>238</v>
      </c>
      <c r="BN107" s="560" t="s">
        <v>238</v>
      </c>
      <c r="BO107" s="560" t="s">
        <v>238</v>
      </c>
      <c r="BP107" s="560" t="s">
        <v>238</v>
      </c>
      <c r="BQ107" s="560" t="s">
        <v>238</v>
      </c>
      <c r="BR107" s="560" t="s">
        <v>238</v>
      </c>
      <c r="BS107" s="560" t="s">
        <v>238</v>
      </c>
      <c r="BT107" s="560" t="s">
        <v>238</v>
      </c>
      <c r="BU107" s="560" t="s">
        <v>238</v>
      </c>
      <c r="BV107" s="560" t="s">
        <v>238</v>
      </c>
      <c r="BW107" s="560" t="s">
        <v>238</v>
      </c>
      <c r="BX107" s="560" t="s">
        <v>238</v>
      </c>
      <c r="BY107" s="560" t="s">
        <v>238</v>
      </c>
      <c r="BZ107" s="560" t="s">
        <v>238</v>
      </c>
      <c r="CA107" s="560" t="s">
        <v>238</v>
      </c>
      <c r="CB107" s="560" t="s">
        <v>238</v>
      </c>
      <c r="CC107" s="560" t="s">
        <v>238</v>
      </c>
      <c r="CD107" s="560" t="s">
        <v>238</v>
      </c>
      <c r="CE107" s="560" t="s">
        <v>238</v>
      </c>
      <c r="CF107" s="560" t="s">
        <v>238</v>
      </c>
      <c r="CG107" s="560" t="s">
        <v>238</v>
      </c>
      <c r="CH107" s="560" t="s">
        <v>238</v>
      </c>
      <c r="CI107" s="560" t="s">
        <v>238</v>
      </c>
      <c r="CJ107" s="560" t="s">
        <v>238</v>
      </c>
      <c r="CK107" s="560" t="s">
        <v>238</v>
      </c>
      <c r="CL107" s="560" t="s">
        <v>238</v>
      </c>
      <c r="CM107" s="560" t="s">
        <v>238</v>
      </c>
      <c r="CN107" s="560" t="s">
        <v>238</v>
      </c>
      <c r="CO107" s="560" t="s">
        <v>238</v>
      </c>
      <c r="CP107" s="560" t="s">
        <v>238</v>
      </c>
      <c r="CQ107" s="560" t="s">
        <v>238</v>
      </c>
      <c r="CR107" s="560" t="s">
        <v>238</v>
      </c>
      <c r="CS107" s="560" t="s">
        <v>238</v>
      </c>
      <c r="CT107" s="560" t="s">
        <v>238</v>
      </c>
      <c r="CU107" s="560" t="s">
        <v>238</v>
      </c>
      <c r="CV107" s="560" t="s">
        <v>238</v>
      </c>
      <c r="CW107" s="560" t="s">
        <v>238</v>
      </c>
      <c r="CX107" s="560" t="s">
        <v>238</v>
      </c>
      <c r="CY107" s="560" t="s">
        <v>238</v>
      </c>
      <c r="CZ107" s="560" t="s">
        <v>238</v>
      </c>
      <c r="DA107" s="560" t="s">
        <v>238</v>
      </c>
      <c r="DB107" s="560" t="s">
        <v>238</v>
      </c>
      <c r="DC107" s="560" t="s">
        <v>238</v>
      </c>
      <c r="DD107" s="560" t="s">
        <v>238</v>
      </c>
      <c r="DE107" s="560" t="s">
        <v>238</v>
      </c>
      <c r="DF107" s="560" t="s">
        <v>238</v>
      </c>
      <c r="DG107" s="560" t="s">
        <v>238</v>
      </c>
      <c r="DH107" s="560" t="s">
        <v>238</v>
      </c>
      <c r="DI107" s="560" t="s">
        <v>238</v>
      </c>
      <c r="DJ107" s="560" t="s">
        <v>238</v>
      </c>
      <c r="DK107" s="560" t="s">
        <v>238</v>
      </c>
      <c r="DL107" s="560" t="s">
        <v>238</v>
      </c>
      <c r="DM107" s="560" t="s">
        <v>238</v>
      </c>
      <c r="DN107" s="560" t="s">
        <v>238</v>
      </c>
      <c r="DO107" s="560" t="s">
        <v>238</v>
      </c>
      <c r="DP107" s="560" t="s">
        <v>238</v>
      </c>
      <c r="DQ107" s="560" t="s">
        <v>238</v>
      </c>
      <c r="DR107" s="560" t="s">
        <v>238</v>
      </c>
      <c r="DS107" s="560" t="s">
        <v>238</v>
      </c>
      <c r="DT107" s="560" t="s">
        <v>238</v>
      </c>
      <c r="DU107" s="560" t="s">
        <v>238</v>
      </c>
      <c r="DV107" s="560" t="s">
        <v>238</v>
      </c>
      <c r="DW107" s="560" t="s">
        <v>238</v>
      </c>
      <c r="DX107" s="560" t="s">
        <v>238</v>
      </c>
      <c r="DY107" s="560" t="s">
        <v>238</v>
      </c>
      <c r="DZ107" s="560" t="s">
        <v>238</v>
      </c>
      <c r="EA107" s="560" t="s">
        <v>238</v>
      </c>
      <c r="EB107" s="560" t="s">
        <v>238</v>
      </c>
      <c r="EC107" s="560" t="s">
        <v>238</v>
      </c>
      <c r="ED107" s="560" t="s">
        <v>238</v>
      </c>
      <c r="EE107" s="560" t="s">
        <v>238</v>
      </c>
      <c r="EF107" s="560" t="s">
        <v>238</v>
      </c>
      <c r="EG107" s="560" t="s">
        <v>238</v>
      </c>
      <c r="EH107" s="560" t="s">
        <v>238</v>
      </c>
      <c r="EI107" s="560" t="s">
        <v>238</v>
      </c>
      <c r="EJ107" s="560" t="s">
        <v>238</v>
      </c>
      <c r="EK107" s="560" t="s">
        <v>238</v>
      </c>
      <c r="EL107" s="560" t="s">
        <v>238</v>
      </c>
      <c r="EM107" s="560" t="s">
        <v>238</v>
      </c>
      <c r="EN107" s="560" t="s">
        <v>238</v>
      </c>
      <c r="EO107" s="560" t="s">
        <v>238</v>
      </c>
      <c r="EP107" s="560" t="s">
        <v>238</v>
      </c>
      <c r="EQ107" s="560" t="s">
        <v>238</v>
      </c>
      <c r="ER107" s="560" t="s">
        <v>238</v>
      </c>
      <c r="ES107" s="560" t="s">
        <v>238</v>
      </c>
      <c r="ET107" s="560" t="s">
        <v>238</v>
      </c>
      <c r="EU107" s="560" t="s">
        <v>238</v>
      </c>
      <c r="EV107" s="560" t="s">
        <v>238</v>
      </c>
      <c r="EW107" s="560" t="s">
        <v>238</v>
      </c>
      <c r="EX107" s="560" t="s">
        <v>238</v>
      </c>
      <c r="EY107" s="560" t="s">
        <v>238</v>
      </c>
      <c r="EZ107" s="560" t="s">
        <v>238</v>
      </c>
      <c r="FA107" s="560" t="s">
        <v>238</v>
      </c>
      <c r="FB107" s="560" t="s">
        <v>238</v>
      </c>
      <c r="FC107" s="560" t="s">
        <v>238</v>
      </c>
      <c r="FD107" s="560" t="s">
        <v>238</v>
      </c>
      <c r="FE107" s="560" t="s">
        <v>238</v>
      </c>
      <c r="FF107" s="560" t="s">
        <v>238</v>
      </c>
      <c r="FG107" s="560" t="s">
        <v>238</v>
      </c>
      <c r="FH107" s="560" t="s">
        <v>238</v>
      </c>
      <c r="FI107" s="560" t="s">
        <v>238</v>
      </c>
      <c r="FJ107" s="560" t="s">
        <v>238</v>
      </c>
      <c r="FK107" s="560" t="s">
        <v>238</v>
      </c>
      <c r="FL107" s="560" t="s">
        <v>238</v>
      </c>
      <c r="FM107" s="560" t="s">
        <v>238</v>
      </c>
      <c r="FN107" s="560" t="s">
        <v>238</v>
      </c>
      <c r="FO107" s="560" t="s">
        <v>238</v>
      </c>
      <c r="FP107" s="560" t="s">
        <v>238</v>
      </c>
      <c r="FQ107" s="560" t="s">
        <v>238</v>
      </c>
      <c r="FR107" s="560" t="s">
        <v>238</v>
      </c>
      <c r="FS107" s="560" t="s">
        <v>238</v>
      </c>
      <c r="FT107" s="560" t="s">
        <v>238</v>
      </c>
      <c r="FU107" s="560" t="s">
        <v>238</v>
      </c>
      <c r="FV107" s="560" t="s">
        <v>238</v>
      </c>
      <c r="FW107" s="560" t="s">
        <v>238</v>
      </c>
      <c r="FX107" s="560" t="s">
        <v>238</v>
      </c>
      <c r="FY107" s="560" t="s">
        <v>238</v>
      </c>
      <c r="FZ107" s="560" t="s">
        <v>238</v>
      </c>
      <c r="GA107" s="560" t="s">
        <v>238</v>
      </c>
      <c r="GB107" s="560" t="s">
        <v>238</v>
      </c>
      <c r="GC107" s="560" t="s">
        <v>238</v>
      </c>
      <c r="GD107" s="560" t="s">
        <v>238</v>
      </c>
      <c r="GE107" s="560" t="s">
        <v>238</v>
      </c>
      <c r="GF107" s="560" t="s">
        <v>238</v>
      </c>
      <c r="GG107" s="560" t="s">
        <v>238</v>
      </c>
      <c r="GH107" s="560" t="s">
        <v>238</v>
      </c>
      <c r="GI107" s="560" t="s">
        <v>238</v>
      </c>
      <c r="GJ107" s="560" t="s">
        <v>238</v>
      </c>
      <c r="GK107" s="560" t="s">
        <v>238</v>
      </c>
      <c r="GL107" s="560" t="s">
        <v>238</v>
      </c>
      <c r="GM107" s="560" t="s">
        <v>238</v>
      </c>
      <c r="GN107" s="560" t="s">
        <v>238</v>
      </c>
      <c r="GO107" s="560" t="s">
        <v>238</v>
      </c>
      <c r="GP107" s="560" t="s">
        <v>238</v>
      </c>
      <c r="GQ107" s="560" t="s">
        <v>238</v>
      </c>
      <c r="GR107" s="560" t="s">
        <v>238</v>
      </c>
      <c r="GS107" s="560" t="s">
        <v>238</v>
      </c>
      <c r="GT107" s="560" t="s">
        <v>238</v>
      </c>
      <c r="GU107" s="560" t="s">
        <v>238</v>
      </c>
      <c r="GV107" s="560" t="s">
        <v>238</v>
      </c>
      <c r="GW107" s="560" t="s">
        <v>238</v>
      </c>
      <c r="GX107" s="560" t="s">
        <v>238</v>
      </c>
      <c r="GY107" s="560" t="s">
        <v>238</v>
      </c>
      <c r="GZ107" s="560" t="s">
        <v>238</v>
      </c>
      <c r="HA107" s="560" t="s">
        <v>238</v>
      </c>
      <c r="HB107" s="560" t="s">
        <v>238</v>
      </c>
      <c r="HC107" s="560" t="s">
        <v>238</v>
      </c>
      <c r="HD107" s="560" t="s">
        <v>238</v>
      </c>
      <c r="HE107" s="560" t="s">
        <v>238</v>
      </c>
      <c r="HF107" s="560" t="s">
        <v>238</v>
      </c>
      <c r="HG107" s="560" t="s">
        <v>238</v>
      </c>
      <c r="HH107" s="560" t="s">
        <v>238</v>
      </c>
      <c r="HI107" s="560" t="s">
        <v>238</v>
      </c>
      <c r="HJ107" s="560" t="s">
        <v>238</v>
      </c>
      <c r="HK107" s="560" t="s">
        <v>238</v>
      </c>
      <c r="HL107" s="560" t="s">
        <v>238</v>
      </c>
      <c r="HM107" s="560" t="s">
        <v>238</v>
      </c>
      <c r="HN107" s="560" t="s">
        <v>238</v>
      </c>
      <c r="HO107" s="560" t="s">
        <v>238</v>
      </c>
      <c r="HP107" s="560" t="s">
        <v>238</v>
      </c>
      <c r="HQ107" s="560" t="s">
        <v>238</v>
      </c>
      <c r="HR107" s="560" t="s">
        <v>238</v>
      </c>
      <c r="HS107" s="560" t="s">
        <v>238</v>
      </c>
      <c r="HT107" s="560" t="s">
        <v>238</v>
      </c>
      <c r="HU107" s="560" t="s">
        <v>238</v>
      </c>
      <c r="HV107" s="560" t="s">
        <v>238</v>
      </c>
      <c r="HW107" s="560" t="s">
        <v>238</v>
      </c>
      <c r="HX107" s="560" t="s">
        <v>238</v>
      </c>
      <c r="HY107" s="560" t="s">
        <v>238</v>
      </c>
      <c r="HZ107" s="560" t="s">
        <v>238</v>
      </c>
      <c r="IA107" s="560" t="s">
        <v>238</v>
      </c>
      <c r="IB107" s="560" t="s">
        <v>238</v>
      </c>
      <c r="IC107" s="560" t="s">
        <v>238</v>
      </c>
      <c r="ID107" s="560" t="s">
        <v>238</v>
      </c>
      <c r="IE107" s="560" t="s">
        <v>238</v>
      </c>
      <c r="IF107" s="560" t="s">
        <v>238</v>
      </c>
      <c r="IG107" s="560" t="s">
        <v>238</v>
      </c>
      <c r="IH107" s="560" t="s">
        <v>238</v>
      </c>
      <c r="II107" s="560" t="s">
        <v>238</v>
      </c>
      <c r="IJ107" s="560" t="s">
        <v>238</v>
      </c>
      <c r="IK107" s="560" t="s">
        <v>238</v>
      </c>
      <c r="IL107" s="560" t="s">
        <v>238</v>
      </c>
      <c r="IM107" s="560" t="s">
        <v>238</v>
      </c>
      <c r="IN107" s="560" t="s">
        <v>238</v>
      </c>
      <c r="IO107" s="560" t="s">
        <v>238</v>
      </c>
      <c r="IP107" s="560" t="s">
        <v>238</v>
      </c>
      <c r="IQ107" s="560" t="s">
        <v>238</v>
      </c>
      <c r="IR107" s="560" t="s">
        <v>238</v>
      </c>
      <c r="IS107" s="560" t="s">
        <v>238</v>
      </c>
      <c r="IT107" s="560" t="s">
        <v>238</v>
      </c>
      <c r="IU107" s="560" t="s">
        <v>238</v>
      </c>
      <c r="IV107" s="560" t="s">
        <v>238</v>
      </c>
    </row>
    <row r="108" ht="16" spans="1:1">
      <c r="A108" s="560" t="s">
        <v>239</v>
      </c>
    </row>
    <row r="109" ht="16" spans="1:1">
      <c r="A109" s="560" t="s">
        <v>240</v>
      </c>
    </row>
    <row r="110" spans="1:1">
      <c r="A110" s="560" t="s">
        <v>241</v>
      </c>
    </row>
    <row r="111" ht="16" spans="1:1">
      <c r="A111" s="560" t="s">
        <v>242</v>
      </c>
    </row>
    <row r="112" ht="16" spans="1:1">
      <c r="A112" s="560" t="s">
        <v>236</v>
      </c>
    </row>
    <row r="113" ht="16" spans="1:1">
      <c r="A113" s="560" t="s">
        <v>238</v>
      </c>
    </row>
    <row r="114" ht="16" spans="1:1">
      <c r="A114" s="560" t="s">
        <v>243</v>
      </c>
    </row>
    <row r="115" ht="16" spans="1:1">
      <c r="A115" s="560" t="s">
        <v>244</v>
      </c>
    </row>
    <row r="116" ht="16" spans="1:1">
      <c r="A116" s="560" t="s">
        <v>245</v>
      </c>
    </row>
    <row r="117" ht="16" spans="1:1">
      <c r="A117" s="560" t="s">
        <v>246</v>
      </c>
    </row>
    <row r="118" ht="16" spans="1:1">
      <c r="A118" s="560" t="s">
        <v>247</v>
      </c>
    </row>
    <row r="119" ht="16" spans="1:1">
      <c r="A119" s="560" t="s">
        <v>248</v>
      </c>
    </row>
    <row r="129" s="559" customFormat="1" ht="14.25" customHeight="1" spans="1:1">
      <c r="A129" s="562"/>
    </row>
    <row r="130" s="559" customFormat="1" ht="14.25" customHeight="1" spans="1:1">
      <c r="A130" s="565" t="s">
        <v>249</v>
      </c>
    </row>
    <row r="131" s="559" customFormat="1" ht="14.25" customHeight="1" spans="1:1">
      <c r="A131" s="566" t="s">
        <v>5</v>
      </c>
    </row>
    <row r="132" s="559" customFormat="1" ht="14.25" customHeight="1" spans="1:1">
      <c r="A132" s="562" t="s">
        <v>250</v>
      </c>
    </row>
    <row r="133" s="559" customFormat="1" ht="14.25" customHeight="1" spans="1:1">
      <c r="A133" s="562" t="s">
        <v>251</v>
      </c>
    </row>
    <row r="134" s="559" customFormat="1" ht="14.25" customHeight="1" spans="1:1">
      <c r="A134" s="562" t="s">
        <v>252</v>
      </c>
    </row>
    <row r="135" s="559" customFormat="1" ht="14.25" customHeight="1" spans="1:1">
      <c r="A135" s="566"/>
    </row>
    <row r="136" s="559" customFormat="1" ht="14.25" customHeight="1" spans="1:1">
      <c r="A136" s="565" t="s">
        <v>253</v>
      </c>
    </row>
    <row r="137" s="559" customFormat="1" ht="14.25" customHeight="1" spans="1:1">
      <c r="A137" s="562" t="s">
        <v>5</v>
      </c>
    </row>
    <row r="138" s="559" customFormat="1" ht="14.25" customHeight="1" spans="1:1">
      <c r="A138" s="562" t="s">
        <v>254</v>
      </c>
    </row>
    <row r="139" s="559" customFormat="1" ht="14.25" customHeight="1" spans="1:1">
      <c r="A139" s="562" t="s">
        <v>255</v>
      </c>
    </row>
    <row r="140" s="559" customFormat="1" ht="14.25" customHeight="1" spans="1:1">
      <c r="A140" s="562" t="s">
        <v>256</v>
      </c>
    </row>
    <row r="141" s="559" customFormat="1" ht="14.25" customHeight="1" spans="1:1">
      <c r="A141" s="562" t="s">
        <v>257</v>
      </c>
    </row>
    <row r="142" s="559" customFormat="1" ht="14.25" customHeight="1" spans="1:1">
      <c r="A142" s="562"/>
    </row>
    <row r="143" s="559" customFormat="1" ht="14.25" customHeight="1" spans="1:1">
      <c r="A143" s="565" t="s">
        <v>258</v>
      </c>
    </row>
    <row r="144" s="559" customFormat="1" ht="14.25" customHeight="1" spans="1:1">
      <c r="A144" s="567" t="s">
        <v>5</v>
      </c>
    </row>
    <row r="145" s="559" customFormat="1" ht="14.25" customHeight="1" spans="1:1">
      <c r="A145" s="567" t="s">
        <v>259</v>
      </c>
    </row>
    <row r="146" s="559" customFormat="1" ht="14.25" customHeight="1" spans="1:1">
      <c r="A146" s="562" t="s">
        <v>260</v>
      </c>
    </row>
    <row r="147" ht="14.25" customHeight="1" spans="1:1">
      <c r="A147" s="566"/>
    </row>
    <row r="148" spans="1:1">
      <c r="A148" s="561" t="s">
        <v>261</v>
      </c>
    </row>
    <row r="149" spans="1:1">
      <c r="A149" s="560" t="s">
        <v>5</v>
      </c>
    </row>
    <row r="150" spans="1:1">
      <c r="A150" s="560" t="s">
        <v>262</v>
      </c>
    </row>
    <row r="151" spans="1:1">
      <c r="A151" s="560" t="s">
        <v>263</v>
      </c>
    </row>
    <row r="152" spans="1:1">
      <c r="A152" s="560" t="s">
        <v>264</v>
      </c>
    </row>
    <row r="153" spans="1:1">
      <c r="A153" s="560" t="s">
        <v>265</v>
      </c>
    </row>
    <row r="154" ht="16" spans="1:1">
      <c r="A154" s="560" t="s">
        <v>266</v>
      </c>
    </row>
    <row r="155" spans="1:1">
      <c r="A155" s="560" t="s">
        <v>267</v>
      </c>
    </row>
    <row r="157" spans="1:1">
      <c r="A157" s="561" t="s">
        <v>268</v>
      </c>
    </row>
    <row r="158" spans="1:1">
      <c r="A158" s="560" t="s">
        <v>5</v>
      </c>
    </row>
    <row r="159" ht="16" spans="1:1">
      <c r="A159" s="560" t="s">
        <v>269</v>
      </c>
    </row>
    <row r="160" ht="16" spans="1:1">
      <c r="A160" s="560" t="s">
        <v>270</v>
      </c>
    </row>
    <row r="161" ht="12.75" customHeight="1" spans="1:1">
      <c r="A161" s="560" t="s">
        <v>271</v>
      </c>
    </row>
    <row r="162" spans="1:1">
      <c r="A162" s="560" t="s">
        <v>272</v>
      </c>
    </row>
    <row r="163" spans="1:1">
      <c r="A163" s="560" t="s">
        <v>273</v>
      </c>
    </row>
    <row r="165" spans="1:1">
      <c r="A165" s="561" t="s">
        <v>274</v>
      </c>
    </row>
    <row r="166" spans="1:1">
      <c r="A166" s="560" t="s">
        <v>5</v>
      </c>
    </row>
    <row r="167" spans="1:1">
      <c r="A167" s="560" t="s">
        <v>272</v>
      </c>
    </row>
    <row r="168" spans="1:1">
      <c r="A168" s="560">
        <v>1</v>
      </c>
    </row>
    <row r="169" spans="1:1">
      <c r="A169" s="560">
        <v>2</v>
      </c>
    </row>
    <row r="170" spans="1:1">
      <c r="A170" s="560">
        <v>3</v>
      </c>
    </row>
    <row r="171" ht="12.75" customHeight="1" spans="1:1">
      <c r="A171" s="560">
        <v>4</v>
      </c>
    </row>
    <row r="172" spans="1:1">
      <c r="A172" s="560">
        <v>5</v>
      </c>
    </row>
    <row r="173" spans="1:1">
      <c r="A173" s="560">
        <v>6</v>
      </c>
    </row>
    <row r="175" spans="1:1">
      <c r="A175" s="561" t="s">
        <v>275</v>
      </c>
    </row>
    <row r="176" ht="12.75" customHeight="1" spans="1:1">
      <c r="A176" s="560" t="s">
        <v>5</v>
      </c>
    </row>
    <row r="177" spans="1:1">
      <c r="A177" s="568" t="s">
        <v>276</v>
      </c>
    </row>
    <row r="178" spans="1:1">
      <c r="A178" s="568" t="s">
        <v>277</v>
      </c>
    </row>
    <row r="180" spans="1:1">
      <c r="A180" s="561" t="s">
        <v>278</v>
      </c>
    </row>
    <row r="181" spans="1:1">
      <c r="A181" s="568" t="s">
        <v>5</v>
      </c>
    </row>
    <row r="182" spans="1:1">
      <c r="A182" s="568" t="s">
        <v>279</v>
      </c>
    </row>
    <row r="183" spans="1:1">
      <c r="A183" s="568" t="s">
        <v>280</v>
      </c>
    </row>
    <row r="184" ht="16" spans="1:1">
      <c r="A184" s="568" t="s">
        <v>281</v>
      </c>
    </row>
    <row r="185" spans="1:1">
      <c r="A185" s="568" t="s">
        <v>282</v>
      </c>
    </row>
    <row r="186" spans="1:1">
      <c r="A186" s="568" t="s">
        <v>283</v>
      </c>
    </row>
    <row r="187" spans="1:1">
      <c r="A187" s="568" t="s">
        <v>284</v>
      </c>
    </row>
    <row r="188" spans="1:1">
      <c r="A188" s="568" t="s">
        <v>285</v>
      </c>
    </row>
    <row r="189" spans="1:1">
      <c r="A189" s="568" t="s">
        <v>286</v>
      </c>
    </row>
    <row r="190" spans="1:1">
      <c r="A190" s="568" t="s">
        <v>287</v>
      </c>
    </row>
    <row r="191" ht="16" spans="1:1">
      <c r="A191" s="568" t="s">
        <v>288</v>
      </c>
    </row>
    <row r="192" spans="1:1">
      <c r="A192" s="568" t="s">
        <v>289</v>
      </c>
    </row>
    <row r="193" spans="1:1">
      <c r="A193" s="561"/>
    </row>
    <row r="194" spans="1:1">
      <c r="A194" s="561" t="s">
        <v>290</v>
      </c>
    </row>
    <row r="195" spans="1:1">
      <c r="A195" s="560" t="s">
        <v>5</v>
      </c>
    </row>
    <row r="196" spans="1:1">
      <c r="A196" s="560" t="s">
        <v>291</v>
      </c>
    </row>
    <row r="197" spans="1:1">
      <c r="A197" s="560" t="s">
        <v>292</v>
      </c>
    </row>
    <row r="198" spans="1:1">
      <c r="A198" s="560" t="s">
        <v>293</v>
      </c>
    </row>
    <row r="199" spans="1:1">
      <c r="A199" s="560" t="s">
        <v>294</v>
      </c>
    </row>
    <row r="200" spans="1:1">
      <c r="A200" s="560" t="s">
        <v>295</v>
      </c>
    </row>
    <row r="201" spans="1:1">
      <c r="A201" s="560" t="s">
        <v>296</v>
      </c>
    </row>
    <row r="202" spans="1:1">
      <c r="A202" s="560" t="s">
        <v>297</v>
      </c>
    </row>
    <row r="203" spans="1:1">
      <c r="A203" s="560" t="s">
        <v>298</v>
      </c>
    </row>
    <row r="204" spans="1:1">
      <c r="A204" s="560" t="s">
        <v>299</v>
      </c>
    </row>
    <row r="205" spans="1:1">
      <c r="A205" s="560" t="s">
        <v>300</v>
      </c>
    </row>
    <row r="206" spans="1:1">
      <c r="A206" s="560" t="s">
        <v>301</v>
      </c>
    </row>
    <row r="207" spans="1:1">
      <c r="A207" s="560" t="s">
        <v>302</v>
      </c>
    </row>
    <row r="208" spans="1:1">
      <c r="A208" s="560" t="s">
        <v>303</v>
      </c>
    </row>
    <row r="209" spans="1:1">
      <c r="A209" s="560" t="s">
        <v>304</v>
      </c>
    </row>
    <row r="210" spans="1:1">
      <c r="A210" s="560" t="s">
        <v>305</v>
      </c>
    </row>
    <row r="211" spans="1:1">
      <c r="A211" s="560" t="s">
        <v>306</v>
      </c>
    </row>
    <row r="212" spans="1:1">
      <c r="A212" s="560" t="s">
        <v>307</v>
      </c>
    </row>
    <row r="213" spans="1:1">
      <c r="A213" s="560" t="s">
        <v>308</v>
      </c>
    </row>
    <row r="214" spans="1:1">
      <c r="A214" s="560" t="s">
        <v>309</v>
      </c>
    </row>
    <row r="215" spans="1:1">
      <c r="A215" s="560" t="s">
        <v>310</v>
      </c>
    </row>
    <row r="216" spans="1:1">
      <c r="A216" s="560" t="s">
        <v>311</v>
      </c>
    </row>
    <row r="217" spans="1:1">
      <c r="A217" s="560" t="s">
        <v>312</v>
      </c>
    </row>
    <row r="218" spans="1:1">
      <c r="A218" s="560" t="s">
        <v>313</v>
      </c>
    </row>
    <row r="219" ht="12.75" customHeight="1" spans="1:1">
      <c r="A219" s="560" t="s">
        <v>314</v>
      </c>
    </row>
    <row r="220" spans="1:1">
      <c r="A220" s="560" t="s">
        <v>315</v>
      </c>
    </row>
    <row r="221" spans="1:1">
      <c r="A221" s="560" t="s">
        <v>316</v>
      </c>
    </row>
    <row r="223" spans="1:1">
      <c r="A223" s="561" t="s">
        <v>317</v>
      </c>
    </row>
    <row r="224" spans="1:1">
      <c r="A224" s="560" t="s">
        <v>5</v>
      </c>
    </row>
    <row r="225" spans="1:1">
      <c r="A225" s="560" t="s">
        <v>318</v>
      </c>
    </row>
    <row r="226" spans="1:1">
      <c r="A226" s="560" t="s">
        <v>319</v>
      </c>
    </row>
    <row r="227" spans="1:1">
      <c r="A227" s="560" t="s">
        <v>320</v>
      </c>
    </row>
    <row r="228" spans="1:1">
      <c r="A228" s="560" t="s">
        <v>321</v>
      </c>
    </row>
    <row r="229" spans="1:1">
      <c r="A229" s="560" t="s">
        <v>322</v>
      </c>
    </row>
    <row r="230" spans="1:1">
      <c r="A230" s="560" t="s">
        <v>323</v>
      </c>
    </row>
    <row r="231" ht="16" spans="1:1">
      <c r="A231" s="560" t="s">
        <v>324</v>
      </c>
    </row>
    <row r="232" ht="12.75" customHeight="1" spans="1:1">
      <c r="A232" s="560" t="s">
        <v>325</v>
      </c>
    </row>
    <row r="233" ht="16" spans="1:1">
      <c r="A233" s="560" t="s">
        <v>326</v>
      </c>
    </row>
    <row r="234" spans="1:1">
      <c r="A234" s="560" t="s">
        <v>327</v>
      </c>
    </row>
    <row r="235" spans="1:1">
      <c r="A235" s="560" t="s">
        <v>328</v>
      </c>
    </row>
    <row r="236" spans="1:1">
      <c r="A236" s="560" t="s">
        <v>267</v>
      </c>
    </row>
    <row r="238" spans="1:1">
      <c r="A238" s="561" t="s">
        <v>329</v>
      </c>
    </row>
    <row r="239" ht="12.75" customHeight="1" spans="1:1">
      <c r="A239" s="560" t="s">
        <v>5</v>
      </c>
    </row>
    <row r="240" spans="1:1">
      <c r="A240" s="560" t="s">
        <v>330</v>
      </c>
    </row>
    <row r="241" spans="1:1">
      <c r="A241" s="560" t="s">
        <v>331</v>
      </c>
    </row>
    <row r="243" spans="1:1">
      <c r="A243" s="561" t="s">
        <v>332</v>
      </c>
    </row>
    <row r="244" ht="12.75" customHeight="1" spans="1:1">
      <c r="A244" s="567" t="s">
        <v>5</v>
      </c>
    </row>
    <row r="245" spans="1:1">
      <c r="A245" s="567" t="s">
        <v>333</v>
      </c>
    </row>
    <row r="246" spans="1:1">
      <c r="A246" s="567" t="s">
        <v>334</v>
      </c>
    </row>
    <row r="247" ht="41" spans="1:1">
      <c r="A247" s="569" t="s">
        <v>335</v>
      </c>
    </row>
    <row r="248" spans="1:1">
      <c r="A248" s="570"/>
    </row>
    <row r="249" spans="1:1">
      <c r="A249" s="571" t="s">
        <v>336</v>
      </c>
    </row>
    <row r="250" spans="1:1">
      <c r="A250" s="570" t="s">
        <v>5</v>
      </c>
    </row>
    <row r="251" ht="12.75" customHeight="1" spans="1:1">
      <c r="A251" s="570" t="s">
        <v>337</v>
      </c>
    </row>
    <row r="252" ht="12.75" customHeight="1" spans="1:1">
      <c r="A252" s="572" t="s">
        <v>338</v>
      </c>
    </row>
    <row r="253" spans="1:1">
      <c r="A253" s="570"/>
    </row>
    <row r="254" spans="1:1">
      <c r="A254" s="561" t="s">
        <v>339</v>
      </c>
    </row>
    <row r="255" spans="1:1">
      <c r="A255" s="560" t="s">
        <v>340</v>
      </c>
    </row>
    <row r="256" spans="1:1">
      <c r="A256" s="560" t="s">
        <v>341</v>
      </c>
    </row>
    <row r="258" spans="1:1">
      <c r="A258" s="561" t="s">
        <v>342</v>
      </c>
    </row>
    <row r="259" ht="12.75" customHeight="1" spans="1:1">
      <c r="A259" s="560" t="s">
        <v>5</v>
      </c>
    </row>
    <row r="260" spans="1:1">
      <c r="A260" s="560" t="s">
        <v>343</v>
      </c>
    </row>
    <row r="261" ht="16" spans="1:1">
      <c r="A261" s="560" t="s">
        <v>344</v>
      </c>
    </row>
    <row r="262" spans="1:1">
      <c r="A262" s="560" t="s">
        <v>345</v>
      </c>
    </row>
    <row r="264" spans="1:1">
      <c r="A264" s="561" t="s">
        <v>346</v>
      </c>
    </row>
    <row r="265" ht="12.75" customHeight="1" spans="1:1">
      <c r="A265" s="560" t="s">
        <v>189</v>
      </c>
    </row>
    <row r="266" spans="1:1">
      <c r="A266" s="560" t="s">
        <v>347</v>
      </c>
    </row>
    <row r="267" spans="1:1">
      <c r="A267" s="560" t="s">
        <v>348</v>
      </c>
    </row>
    <row r="268" s="96" customFormat="1" spans="1:1">
      <c r="A268" s="573" t="s">
        <v>349</v>
      </c>
    </row>
    <row r="269" s="96" customFormat="1" spans="1:1">
      <c r="A269" s="573" t="s">
        <v>350</v>
      </c>
    </row>
    <row r="270" s="96" customFormat="1" spans="1:1">
      <c r="A270" s="573" t="s">
        <v>351</v>
      </c>
    </row>
    <row r="271" s="96" customFormat="1" spans="1:1">
      <c r="A271" s="573" t="s">
        <v>352</v>
      </c>
    </row>
    <row r="272" s="96" customFormat="1" spans="1:1">
      <c r="A272" s="573" t="s">
        <v>353</v>
      </c>
    </row>
    <row r="273" s="96" customFormat="1" spans="1:1">
      <c r="A273" s="573" t="s">
        <v>354</v>
      </c>
    </row>
    <row r="274" s="96" customFormat="1" spans="1:1">
      <c r="A274" s="573" t="s">
        <v>355</v>
      </c>
    </row>
    <row r="275" s="96" customFormat="1" spans="1:1">
      <c r="A275" s="573" t="s">
        <v>356</v>
      </c>
    </row>
    <row r="276" s="96" customFormat="1" spans="1:1">
      <c r="A276" s="573" t="s">
        <v>357</v>
      </c>
    </row>
    <row r="277" s="96" customFormat="1" spans="1:1">
      <c r="A277" s="573" t="s">
        <v>358</v>
      </c>
    </row>
    <row r="278" s="96" customFormat="1" spans="1:1">
      <c r="A278" s="573" t="s">
        <v>359</v>
      </c>
    </row>
    <row r="279" s="96" customFormat="1" spans="1:1">
      <c r="A279" s="573" t="s">
        <v>360</v>
      </c>
    </row>
    <row r="280" s="96" customFormat="1" spans="1:1">
      <c r="A280" s="573" t="s">
        <v>361</v>
      </c>
    </row>
    <row r="281" s="96" customFormat="1" spans="1:1">
      <c r="A281" s="573" t="s">
        <v>362</v>
      </c>
    </row>
    <row r="282" s="96" customFormat="1" spans="1:1">
      <c r="A282" s="573" t="s">
        <v>363</v>
      </c>
    </row>
    <row r="283" s="96" customFormat="1" spans="1:1">
      <c r="A283" s="573" t="s">
        <v>364</v>
      </c>
    </row>
    <row r="284" s="96" customFormat="1" spans="1:1">
      <c r="A284" s="573" t="s">
        <v>365</v>
      </c>
    </row>
    <row r="285" s="96" customFormat="1" spans="1:1">
      <c r="A285" s="573" t="s">
        <v>366</v>
      </c>
    </row>
    <row r="286" s="96" customFormat="1" spans="1:1">
      <c r="A286" s="573" t="s">
        <v>367</v>
      </c>
    </row>
    <row r="287" s="96" customFormat="1" spans="1:1">
      <c r="A287" s="573" t="s">
        <v>368</v>
      </c>
    </row>
    <row r="288" s="96" customFormat="1" spans="1:1">
      <c r="A288" s="573" t="s">
        <v>369</v>
      </c>
    </row>
    <row r="289" s="96" customFormat="1" spans="1:1">
      <c r="A289" s="573" t="s">
        <v>370</v>
      </c>
    </row>
    <row r="290" s="96" customFormat="1" spans="1:1">
      <c r="A290" s="573" t="s">
        <v>371</v>
      </c>
    </row>
    <row r="291" s="96" customFormat="1" spans="1:1">
      <c r="A291" s="574" t="s">
        <v>372</v>
      </c>
    </row>
    <row r="292" s="96" customFormat="1" spans="1:1">
      <c r="A292" s="574" t="s">
        <v>373</v>
      </c>
    </row>
    <row r="293" s="96" customFormat="1" spans="1:1">
      <c r="A293" s="574" t="s">
        <v>374</v>
      </c>
    </row>
    <row r="294" s="96" customFormat="1" spans="1:1">
      <c r="A294" s="574" t="s">
        <v>375</v>
      </c>
    </row>
    <row r="295" s="96" customFormat="1" spans="1:1">
      <c r="A295" s="574" t="s">
        <v>376</v>
      </c>
    </row>
    <row r="296" s="96" customFormat="1" spans="1:1">
      <c r="A296" s="574" t="s">
        <v>377</v>
      </c>
    </row>
    <row r="297" s="96" customFormat="1" spans="1:1">
      <c r="A297" s="574" t="s">
        <v>378</v>
      </c>
    </row>
    <row r="298" s="96" customFormat="1" spans="1:1">
      <c r="A298" s="574" t="s">
        <v>379</v>
      </c>
    </row>
    <row r="299" s="96" customFormat="1" spans="1:1">
      <c r="A299" s="574" t="s">
        <v>380</v>
      </c>
    </row>
    <row r="300" s="96" customFormat="1" spans="1:1">
      <c r="A300" s="574" t="s">
        <v>381</v>
      </c>
    </row>
    <row r="301" s="96" customFormat="1" spans="1:1">
      <c r="A301" s="574" t="s">
        <v>382</v>
      </c>
    </row>
    <row r="302" s="96" customFormat="1" spans="1:1">
      <c r="A302" s="574" t="s">
        <v>383</v>
      </c>
    </row>
    <row r="303" s="96" customFormat="1" spans="1:1">
      <c r="A303" s="574" t="s">
        <v>384</v>
      </c>
    </row>
    <row r="304" s="96" customFormat="1" spans="1:1">
      <c r="A304" s="574" t="s">
        <v>385</v>
      </c>
    </row>
    <row r="305" s="96" customFormat="1" spans="1:1">
      <c r="A305" s="574" t="s">
        <v>386</v>
      </c>
    </row>
    <row r="306" s="96" customFormat="1" spans="1:1">
      <c r="A306" s="574" t="s">
        <v>387</v>
      </c>
    </row>
    <row r="307" s="96" customFormat="1" spans="1:1">
      <c r="A307" s="574" t="s">
        <v>388</v>
      </c>
    </row>
    <row r="308" s="96" customFormat="1" spans="1:1">
      <c r="A308" s="574" t="s">
        <v>389</v>
      </c>
    </row>
    <row r="309" s="96" customFormat="1" spans="1:1">
      <c r="A309" s="574" t="s">
        <v>390</v>
      </c>
    </row>
    <row r="310" s="96" customFormat="1" spans="1:1">
      <c r="A310" s="574" t="s">
        <v>391</v>
      </c>
    </row>
    <row r="311" s="96" customFormat="1" spans="1:1">
      <c r="A311" s="574" t="s">
        <v>392</v>
      </c>
    </row>
    <row r="312" s="96" customFormat="1" spans="1:1">
      <c r="A312" s="574" t="s">
        <v>393</v>
      </c>
    </row>
    <row r="313" s="96" customFormat="1" spans="1:1">
      <c r="A313" s="574" t="s">
        <v>394</v>
      </c>
    </row>
    <row r="314" s="96" customFormat="1" spans="1:1">
      <c r="A314" s="574" t="s">
        <v>395</v>
      </c>
    </row>
    <row r="315" s="96" customFormat="1" spans="1:1">
      <c r="A315" s="574" t="s">
        <v>396</v>
      </c>
    </row>
    <row r="316" s="96" customFormat="1" spans="1:1">
      <c r="A316" s="574" t="s">
        <v>397</v>
      </c>
    </row>
    <row r="317" s="96" customFormat="1" spans="1:1">
      <c r="A317" s="574" t="s">
        <v>398</v>
      </c>
    </row>
    <row r="318" s="96" customFormat="1" spans="1:1">
      <c r="A318" s="574" t="s">
        <v>399</v>
      </c>
    </row>
    <row r="319" s="96" customFormat="1" spans="1:1">
      <c r="A319" s="574" t="s">
        <v>400</v>
      </c>
    </row>
    <row r="320" s="96" customFormat="1" spans="1:1">
      <c r="A320" s="574" t="s">
        <v>401</v>
      </c>
    </row>
    <row r="321" s="96" customFormat="1" spans="1:1">
      <c r="A321" s="574" t="s">
        <v>402</v>
      </c>
    </row>
    <row r="322" s="96" customFormat="1" spans="1:1">
      <c r="A322" s="574" t="s">
        <v>403</v>
      </c>
    </row>
    <row r="323" s="96" customFormat="1" spans="1:1">
      <c r="A323" s="574" t="s">
        <v>404</v>
      </c>
    </row>
    <row r="324" s="96" customFormat="1" spans="1:1">
      <c r="A324" s="573" t="s">
        <v>405</v>
      </c>
    </row>
    <row r="325" s="96" customFormat="1" spans="1:1">
      <c r="A325" s="573" t="s">
        <v>406</v>
      </c>
    </row>
    <row r="326" s="96" customFormat="1" spans="1:1">
      <c r="A326" s="573" t="s">
        <v>407</v>
      </c>
    </row>
    <row r="327" s="96" customFormat="1" ht="12.75" customHeight="1" spans="1:1">
      <c r="A327" s="573" t="s">
        <v>408</v>
      </c>
    </row>
    <row r="328" s="96" customFormat="1" spans="1:1">
      <c r="A328" s="573" t="s">
        <v>409</v>
      </c>
    </row>
    <row r="329" s="96" customFormat="1" spans="1:1">
      <c r="A329" s="573" t="s">
        <v>410</v>
      </c>
    </row>
    <row r="330" s="96" customFormat="1" spans="1:1">
      <c r="A330" s="573" t="s">
        <v>411</v>
      </c>
    </row>
    <row r="331" s="96" customFormat="1" spans="1:1">
      <c r="A331" s="573" t="s">
        <v>412</v>
      </c>
    </row>
    <row r="332" s="96" customFormat="1" spans="1:1">
      <c r="A332" s="573" t="s">
        <v>413</v>
      </c>
    </row>
    <row r="333" s="96" customFormat="1" spans="1:1">
      <c r="A333" s="573" t="s">
        <v>414</v>
      </c>
    </row>
    <row r="334" s="96" customFormat="1" spans="1:1">
      <c r="A334" s="573" t="s">
        <v>415</v>
      </c>
    </row>
    <row r="335" s="96" customFormat="1" spans="1:1">
      <c r="A335" s="573" t="s">
        <v>416</v>
      </c>
    </row>
    <row r="336" s="96" customFormat="1" spans="1:1">
      <c r="A336" s="573" t="s">
        <v>417</v>
      </c>
    </row>
    <row r="337" s="96" customFormat="1" spans="1:1">
      <c r="A337" s="573" t="s">
        <v>418</v>
      </c>
    </row>
    <row r="338" s="96" customFormat="1" spans="1:1">
      <c r="A338" s="573" t="s">
        <v>419</v>
      </c>
    </row>
    <row r="339" s="96" customFormat="1" spans="1:1">
      <c r="A339" s="573" t="s">
        <v>420</v>
      </c>
    </row>
    <row r="340" s="96" customFormat="1" spans="1:1">
      <c r="A340" s="573" t="s">
        <v>421</v>
      </c>
    </row>
    <row r="341" s="96" customFormat="1" spans="1:1">
      <c r="A341" s="573" t="s">
        <v>422</v>
      </c>
    </row>
    <row r="342" s="96" customFormat="1" spans="1:1">
      <c r="A342" s="573" t="s">
        <v>423</v>
      </c>
    </row>
    <row r="343" s="96" customFormat="1" spans="1:1">
      <c r="A343" s="573" t="s">
        <v>424</v>
      </c>
    </row>
    <row r="344" s="96" customFormat="1" spans="1:1">
      <c r="A344" s="573" t="s">
        <v>425</v>
      </c>
    </row>
    <row r="345" s="96" customFormat="1" spans="1:1">
      <c r="A345" s="573" t="s">
        <v>426</v>
      </c>
    </row>
    <row r="346" s="96" customFormat="1" spans="1:1">
      <c r="A346" s="573" t="s">
        <v>427</v>
      </c>
    </row>
    <row r="347" s="96" customFormat="1" spans="1:1">
      <c r="A347" s="573" t="s">
        <v>428</v>
      </c>
    </row>
    <row r="348" s="96" customFormat="1" spans="1:1">
      <c r="A348" s="573" t="s">
        <v>429</v>
      </c>
    </row>
    <row r="349" s="96" customFormat="1" spans="1:1">
      <c r="A349" s="573" t="s">
        <v>430</v>
      </c>
    </row>
    <row r="350" s="96" customFormat="1" spans="1:1">
      <c r="A350" s="573" t="s">
        <v>431</v>
      </c>
    </row>
    <row r="351" s="96" customFormat="1" spans="1:1">
      <c r="A351" s="573" t="s">
        <v>432</v>
      </c>
    </row>
    <row r="352" s="96" customFormat="1" spans="1:1">
      <c r="A352" s="573" t="s">
        <v>433</v>
      </c>
    </row>
    <row r="353" s="96" customFormat="1" spans="1:1">
      <c r="A353" s="573" t="s">
        <v>434</v>
      </c>
    </row>
    <row r="354" s="96" customFormat="1" spans="1:1">
      <c r="A354" s="574" t="s">
        <v>435</v>
      </c>
    </row>
    <row r="355" s="96" customFormat="1" spans="1:1">
      <c r="A355" s="574" t="s">
        <v>436</v>
      </c>
    </row>
    <row r="356" s="96" customFormat="1" spans="1:1">
      <c r="A356" s="574" t="s">
        <v>437</v>
      </c>
    </row>
    <row r="357" s="96" customFormat="1" spans="1:1">
      <c r="A357" s="574" t="s">
        <v>438</v>
      </c>
    </row>
    <row r="358" s="96" customFormat="1" spans="1:1">
      <c r="A358" s="574" t="s">
        <v>439</v>
      </c>
    </row>
    <row r="359" s="96" customFormat="1" spans="1:1">
      <c r="A359" s="574" t="s">
        <v>440</v>
      </c>
    </row>
    <row r="360" s="96" customFormat="1" spans="1:1">
      <c r="A360" s="574" t="s">
        <v>441</v>
      </c>
    </row>
    <row r="361" s="96" customFormat="1" spans="1:1">
      <c r="A361" s="574" t="s">
        <v>442</v>
      </c>
    </row>
    <row r="362" s="96" customFormat="1" spans="1:1">
      <c r="A362" s="574" t="s">
        <v>443</v>
      </c>
    </row>
    <row r="363" s="96" customFormat="1" spans="1:1">
      <c r="A363" s="574" t="s">
        <v>444</v>
      </c>
    </row>
    <row r="364" s="96" customFormat="1" spans="1:1">
      <c r="A364" s="574" t="s">
        <v>445</v>
      </c>
    </row>
    <row r="365" s="96" customFormat="1" spans="1:1">
      <c r="A365" s="574" t="s">
        <v>446</v>
      </c>
    </row>
    <row r="366" s="96" customFormat="1" spans="1:1">
      <c r="A366" s="574" t="s">
        <v>447</v>
      </c>
    </row>
    <row r="367" s="96" customFormat="1" spans="1:1">
      <c r="A367" s="574" t="s">
        <v>448</v>
      </c>
    </row>
    <row r="368" s="96" customFormat="1" spans="1:1">
      <c r="A368" s="574" t="s">
        <v>449</v>
      </c>
    </row>
    <row r="369" s="96" customFormat="1" spans="1:1">
      <c r="A369" s="574" t="s">
        <v>450</v>
      </c>
    </row>
    <row r="370" s="96" customFormat="1" spans="1:1">
      <c r="A370" s="574" t="s">
        <v>451</v>
      </c>
    </row>
    <row r="371" s="96" customFormat="1" ht="12.75" customHeight="1" spans="1:1">
      <c r="A371" s="574" t="s">
        <v>452</v>
      </c>
    </row>
    <row r="372" s="96" customFormat="1" spans="1:1">
      <c r="A372" s="574" t="s">
        <v>453</v>
      </c>
    </row>
    <row r="373" s="96" customFormat="1" spans="1:1">
      <c r="A373" s="574" t="s">
        <v>454</v>
      </c>
    </row>
    <row r="374" s="96" customFormat="1" spans="1:1">
      <c r="A374" s="574" t="s">
        <v>455</v>
      </c>
    </row>
    <row r="375" s="96" customFormat="1" spans="1:1">
      <c r="A375" s="574" t="s">
        <v>456</v>
      </c>
    </row>
    <row r="376" s="96" customFormat="1" spans="1:1">
      <c r="A376" s="574" t="s">
        <v>457</v>
      </c>
    </row>
    <row r="377" s="96" customFormat="1" spans="1:1">
      <c r="A377" s="574" t="s">
        <v>458</v>
      </c>
    </row>
    <row r="378" s="96" customFormat="1" ht="12.75" customHeight="1" spans="1:1">
      <c r="A378" s="574" t="s">
        <v>459</v>
      </c>
    </row>
    <row r="379" s="96" customFormat="1" ht="12.75" customHeight="1" spans="1:1">
      <c r="A379" s="574" t="s">
        <v>460</v>
      </c>
    </row>
    <row r="380" s="96" customFormat="1" ht="12.75" customHeight="1" spans="1:1">
      <c r="A380" s="574" t="s">
        <v>461</v>
      </c>
    </row>
    <row r="381" s="96" customFormat="1" ht="12.75" customHeight="1" spans="1:1">
      <c r="A381" s="574" t="s">
        <v>462</v>
      </c>
    </row>
    <row r="382" s="96" customFormat="1" spans="1:1">
      <c r="A382" s="574" t="s">
        <v>463</v>
      </c>
    </row>
    <row r="383" s="96" customFormat="1" spans="1:1">
      <c r="A383" s="574" t="s">
        <v>464</v>
      </c>
    </row>
    <row r="384" s="96" customFormat="1" spans="1:1">
      <c r="A384" s="574" t="s">
        <v>465</v>
      </c>
    </row>
    <row r="385" s="96" customFormat="1" spans="1:1">
      <c r="A385" s="574" t="s">
        <v>466</v>
      </c>
    </row>
    <row r="386" s="96" customFormat="1" spans="1:1">
      <c r="A386" s="574" t="s">
        <v>467</v>
      </c>
    </row>
    <row r="387" s="96" customFormat="1" spans="1:1">
      <c r="A387" s="574" t="s">
        <v>468</v>
      </c>
    </row>
    <row r="388" s="96" customFormat="1" spans="1:1">
      <c r="A388" s="574" t="s">
        <v>469</v>
      </c>
    </row>
    <row r="389" s="96" customFormat="1" spans="1:1">
      <c r="A389" s="574" t="s">
        <v>470</v>
      </c>
    </row>
    <row r="390" s="96" customFormat="1" spans="1:1">
      <c r="A390" s="574" t="s">
        <v>471</v>
      </c>
    </row>
    <row r="391" s="96" customFormat="1" spans="1:1">
      <c r="A391" s="574" t="s">
        <v>472</v>
      </c>
    </row>
    <row r="392" s="96" customFormat="1" spans="1:1">
      <c r="A392" s="574" t="s">
        <v>473</v>
      </c>
    </row>
    <row r="393" s="96" customFormat="1" spans="1:1">
      <c r="A393" s="574" t="s">
        <v>474</v>
      </c>
    </row>
    <row r="394" s="96" customFormat="1" spans="1:1">
      <c r="A394" s="574" t="s">
        <v>475</v>
      </c>
    </row>
    <row r="395" s="96" customFormat="1" spans="1:1">
      <c r="A395" s="574" t="s">
        <v>476</v>
      </c>
    </row>
    <row r="396" s="96" customFormat="1" spans="1:1">
      <c r="A396" s="574" t="s">
        <v>477</v>
      </c>
    </row>
    <row r="397" s="96" customFormat="1" spans="1:1">
      <c r="A397" s="574" t="s">
        <v>478</v>
      </c>
    </row>
    <row r="398" s="96" customFormat="1" spans="1:1">
      <c r="A398" s="574" t="s">
        <v>479</v>
      </c>
    </row>
    <row r="399" s="96" customFormat="1" spans="1:1">
      <c r="A399" s="574" t="s">
        <v>480</v>
      </c>
    </row>
    <row r="400" s="96" customFormat="1" spans="1:1">
      <c r="A400" s="574" t="s">
        <v>481</v>
      </c>
    </row>
    <row r="401" s="96" customFormat="1" spans="1:1">
      <c r="A401" s="573" t="s">
        <v>482</v>
      </c>
    </row>
    <row r="402" s="96" customFormat="1" spans="1:1">
      <c r="A402" s="573" t="s">
        <v>483</v>
      </c>
    </row>
    <row r="403" s="96" customFormat="1" spans="1:1">
      <c r="A403" s="573" t="s">
        <v>484</v>
      </c>
    </row>
    <row r="404" s="96" customFormat="1" spans="1:1">
      <c r="A404" s="573" t="s">
        <v>485</v>
      </c>
    </row>
    <row r="405" s="96" customFormat="1" spans="1:1">
      <c r="A405" s="573" t="s">
        <v>486</v>
      </c>
    </row>
    <row r="406" s="96" customFormat="1" spans="1:1">
      <c r="A406" s="573" t="s">
        <v>487</v>
      </c>
    </row>
    <row r="407" s="96" customFormat="1" spans="1:1">
      <c r="A407" s="573" t="s">
        <v>488</v>
      </c>
    </row>
    <row r="408" s="96" customFormat="1" spans="1:1">
      <c r="A408" s="573" t="s">
        <v>489</v>
      </c>
    </row>
    <row r="409" s="96" customFormat="1" spans="1:1">
      <c r="A409" s="574" t="s">
        <v>490</v>
      </c>
    </row>
    <row r="410" s="96" customFormat="1" spans="1:1">
      <c r="A410" s="573" t="s">
        <v>491</v>
      </c>
    </row>
    <row r="411" s="96" customFormat="1" spans="1:1">
      <c r="A411" s="573" t="s">
        <v>492</v>
      </c>
    </row>
    <row r="412" s="96" customFormat="1" spans="1:1">
      <c r="A412" s="573" t="s">
        <v>493</v>
      </c>
    </row>
    <row r="413" s="96" customFormat="1" spans="1:1">
      <c r="A413" s="573" t="s">
        <v>494</v>
      </c>
    </row>
    <row r="414" s="96" customFormat="1" spans="1:1">
      <c r="A414" s="573" t="s">
        <v>495</v>
      </c>
    </row>
    <row r="415" s="96" customFormat="1" spans="1:1">
      <c r="A415" s="573" t="s">
        <v>496</v>
      </c>
    </row>
    <row r="416" s="96" customFormat="1" spans="1:1">
      <c r="A416" s="573" t="s">
        <v>497</v>
      </c>
    </row>
    <row r="417" s="96" customFormat="1" spans="1:1">
      <c r="A417" s="573" t="s">
        <v>498</v>
      </c>
    </row>
    <row r="418" s="96" customFormat="1" spans="1:1">
      <c r="A418" s="573" t="s">
        <v>499</v>
      </c>
    </row>
    <row r="419" s="96" customFormat="1" spans="1:1">
      <c r="A419" s="573" t="s">
        <v>500</v>
      </c>
    </row>
    <row r="420" s="96" customFormat="1" spans="1:1">
      <c r="A420" s="573" t="s">
        <v>501</v>
      </c>
    </row>
    <row r="421" s="96" customFormat="1" spans="1:1">
      <c r="A421" s="573" t="s">
        <v>502</v>
      </c>
    </row>
    <row r="422" s="96" customFormat="1" spans="1:1">
      <c r="A422" s="574" t="s">
        <v>503</v>
      </c>
    </row>
    <row r="423" s="96" customFormat="1" spans="1:1">
      <c r="A423" s="574" t="s">
        <v>504</v>
      </c>
    </row>
    <row r="424" s="96" customFormat="1" spans="1:1">
      <c r="A424" s="574" t="s">
        <v>505</v>
      </c>
    </row>
    <row r="425" s="96" customFormat="1" spans="1:1">
      <c r="A425" s="570" t="s">
        <v>506</v>
      </c>
    </row>
    <row r="426" s="96" customFormat="1" spans="1:1">
      <c r="A426" s="570"/>
    </row>
    <row r="427" s="96" customFormat="1" spans="1:1">
      <c r="A427" s="570"/>
    </row>
    <row r="428" s="96" customFormat="1" spans="1:1">
      <c r="A428" s="570"/>
    </row>
    <row r="429" s="96" customFormat="1"/>
    <row r="430" s="96" customFormat="1"/>
    <row r="431" s="96" customFormat="1"/>
    <row r="432" s="96" customFormat="1"/>
    <row r="433" s="96" customFormat="1"/>
    <row r="434" s="96" customFormat="1"/>
    <row r="435" s="96" customFormat="1"/>
    <row r="436" s="96" customFormat="1"/>
    <row r="437" s="96" customFormat="1"/>
    <row r="438" s="96" customFormat="1"/>
    <row r="439" s="96" customFormat="1"/>
    <row r="440" s="96" customFormat="1" spans="1:1">
      <c r="A440" s="570"/>
    </row>
    <row r="441" s="96" customFormat="1" spans="1:1">
      <c r="A441" s="570"/>
    </row>
    <row r="442" s="96" customFormat="1"/>
    <row r="443" s="96" customFormat="1"/>
    <row r="444" s="92" customFormat="1" ht="14.25" customHeight="1"/>
    <row r="445" s="559" customFormat="1" ht="14.25" customHeight="1"/>
    <row r="446" s="559" customFormat="1" ht="14.25" customHeight="1"/>
    <row r="447" s="559" customFormat="1" ht="14.25" customHeight="1"/>
    <row r="448" s="559" customFormat="1" ht="14.25" customHeight="1"/>
    <row r="449" s="559" customFormat="1" ht="14.25" customHeight="1"/>
    <row r="450" s="559" customFormat="1" ht="14.25" customHeight="1"/>
    <row r="451" s="559" customFormat="1" ht="14.25" customHeight="1"/>
    <row r="452" s="559" customFormat="1" ht="14.25" customHeight="1"/>
    <row r="453" s="559" customFormat="1" ht="14.25" customHeight="1"/>
    <row r="454" s="559" customFormat="1" ht="14.25" customHeight="1"/>
    <row r="455" s="559" customFormat="1" ht="14.25" customHeight="1"/>
    <row r="456" s="559" customFormat="1" ht="14.25" customHeight="1"/>
    <row r="457" s="559" customFormat="1" ht="14.25" customHeight="1"/>
    <row r="458" s="559" customFormat="1" ht="14.25" customHeight="1"/>
    <row r="459" s="559" customFormat="1" ht="14.25" customHeight="1"/>
    <row r="460" s="559" customFormat="1" ht="14.25" customHeight="1"/>
    <row r="461" s="559" customFormat="1" ht="14.25" customHeight="1"/>
    <row r="462" s="559" customFormat="1" ht="14.25" customHeight="1"/>
    <row r="463" s="559" customFormat="1" ht="14.25" customHeight="1"/>
    <row r="464" s="559" customFormat="1" ht="14.25" customHeight="1"/>
    <row r="465" s="559" customFormat="1" ht="14.25" customHeight="1"/>
    <row r="480" ht="15.6" spans="1:1">
      <c r="A480" s="575"/>
    </row>
    <row r="481" spans="1:1">
      <c r="A481" s="576"/>
    </row>
    <row r="482" spans="1:1">
      <c r="A482" s="576"/>
    </row>
    <row r="483" spans="1:1">
      <c r="A483" s="576"/>
    </row>
    <row r="484" spans="1:1">
      <c r="A484" s="576"/>
    </row>
    <row r="485" spans="1:1">
      <c r="A485" s="576"/>
    </row>
    <row r="486" spans="1:1">
      <c r="A486" s="576"/>
    </row>
    <row r="487" spans="1:1">
      <c r="A487" s="576"/>
    </row>
    <row r="488" spans="1:1">
      <c r="A488" s="576"/>
    </row>
    <row r="489" spans="1:1">
      <c r="A489" s="576"/>
    </row>
    <row r="490" spans="1:1">
      <c r="A490" s="576"/>
    </row>
    <row r="491" spans="1:1">
      <c r="A491" s="576"/>
    </row>
    <row r="492" spans="1:1">
      <c r="A492" s="576"/>
    </row>
    <row r="493" spans="1:1">
      <c r="A493" s="576"/>
    </row>
    <row r="494" spans="1:1">
      <c r="A494" s="576"/>
    </row>
    <row r="495" spans="1:1">
      <c r="A495" s="576"/>
    </row>
    <row r="496" spans="1:1">
      <c r="A496" s="576"/>
    </row>
    <row r="497" spans="1:1">
      <c r="A497" s="576"/>
    </row>
    <row r="498" spans="1:1">
      <c r="A498" s="576"/>
    </row>
    <row r="499" spans="1:1">
      <c r="A499" s="576"/>
    </row>
    <row r="500" spans="1:1">
      <c r="A500" s="576"/>
    </row>
    <row r="501" spans="1:1">
      <c r="A501" s="576"/>
    </row>
    <row r="502" spans="1:1">
      <c r="A502" s="576"/>
    </row>
    <row r="503" spans="1:1">
      <c r="A503" s="576"/>
    </row>
    <row r="504" spans="1:1">
      <c r="A504" s="576"/>
    </row>
    <row r="505" spans="1:1">
      <c r="A505" s="576"/>
    </row>
    <row r="506" spans="1:1">
      <c r="A506" s="576"/>
    </row>
    <row r="507" spans="1:1">
      <c r="A507" s="576"/>
    </row>
    <row r="508" spans="1:1">
      <c r="A508" s="576"/>
    </row>
    <row r="509" spans="1:1">
      <c r="A509" s="576"/>
    </row>
    <row r="510" spans="1:1">
      <c r="A510" s="576"/>
    </row>
    <row r="511" spans="1:1">
      <c r="A511" s="576"/>
    </row>
    <row r="512" spans="1:1">
      <c r="A512" s="576"/>
    </row>
    <row r="513" spans="1:1">
      <c r="A513" s="576"/>
    </row>
    <row r="514" spans="1:1">
      <c r="A514" s="576"/>
    </row>
    <row r="515" spans="1:1">
      <c r="A515" s="576"/>
    </row>
    <row r="516" spans="1:1">
      <c r="A516" s="576"/>
    </row>
    <row r="517" spans="1:1">
      <c r="A517" s="576"/>
    </row>
    <row r="518" spans="1:1">
      <c r="A518" s="576"/>
    </row>
    <row r="519" spans="1:1">
      <c r="A519" s="576"/>
    </row>
    <row r="520" spans="1:1">
      <c r="A520" s="576"/>
    </row>
    <row r="521" spans="1:1">
      <c r="A521" s="576"/>
    </row>
    <row r="522" spans="1:1">
      <c r="A522" s="576"/>
    </row>
    <row r="523" ht="15.6" spans="1:1">
      <c r="A523" s="575"/>
    </row>
  </sheetData>
  <pageMargins left="0.75" right="0.75" top="1" bottom="1" header="0.5" footer="0.5"/>
  <pageSetup paperSize="1" orientation="portrait" horizontalDpi="1200" verticalDpi="12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E126"/>
  <sheetViews>
    <sheetView workbookViewId="0">
      <selection activeCell="C22" sqref="C22"/>
    </sheetView>
  </sheetViews>
  <sheetFormatPr defaultColWidth="9" defaultRowHeight="15.2" outlineLevelCol="4"/>
  <cols>
    <col min="1" max="1" width="19.2857142857143" style="254" customWidth="1"/>
    <col min="2" max="2" width="35.2857142857143" style="254" customWidth="1"/>
    <col min="3" max="3" width="30.7142857142857" style="254" customWidth="1"/>
    <col min="4" max="4" width="16.4285714285714" style="254" customWidth="1"/>
    <col min="5" max="5" width="29.5714285714286" style="254" customWidth="1"/>
    <col min="6" max="16384" width="9.14285714285714" style="254"/>
  </cols>
  <sheetData>
    <row r="4" ht="17.6" spans="1:1">
      <c r="A4" s="508" t="s">
        <v>507</v>
      </c>
    </row>
    <row r="5" ht="15.95"/>
    <row r="6" ht="15.95" spans="1:5">
      <c r="A6" s="509" t="s">
        <v>508</v>
      </c>
      <c r="B6" s="510" t="s">
        <v>509</v>
      </c>
      <c r="C6" s="511" t="s">
        <v>510</v>
      </c>
      <c r="D6" s="510" t="s">
        <v>511</v>
      </c>
      <c r="E6" s="545" t="s">
        <v>512</v>
      </c>
    </row>
    <row r="7" spans="1:5">
      <c r="A7" s="512" t="s">
        <v>513</v>
      </c>
      <c r="B7" s="513" t="s">
        <v>514</v>
      </c>
      <c r="C7" s="514" t="s">
        <v>514</v>
      </c>
      <c r="D7" s="514" t="s">
        <v>250</v>
      </c>
      <c r="E7" s="546" t="s">
        <v>515</v>
      </c>
    </row>
    <row r="8" spans="1:5">
      <c r="A8" s="515" t="s">
        <v>513</v>
      </c>
      <c r="B8" s="513" t="s">
        <v>516</v>
      </c>
      <c r="C8" s="514" t="s">
        <v>516</v>
      </c>
      <c r="D8" s="513" t="s">
        <v>250</v>
      </c>
      <c r="E8" s="546" t="s">
        <v>517</v>
      </c>
    </row>
    <row r="9" spans="1:5">
      <c r="A9" s="516" t="s">
        <v>518</v>
      </c>
      <c r="B9" s="517" t="s">
        <v>519</v>
      </c>
      <c r="C9" s="518" t="s">
        <v>520</v>
      </c>
      <c r="D9" s="517" t="s">
        <v>250</v>
      </c>
      <c r="E9" s="546" t="s">
        <v>521</v>
      </c>
    </row>
    <row r="10" ht="15.95" spans="1:5">
      <c r="A10" s="519" t="s">
        <v>518</v>
      </c>
      <c r="B10" s="520" t="s">
        <v>522</v>
      </c>
      <c r="C10" s="521" t="s">
        <v>522</v>
      </c>
      <c r="D10" s="520" t="s">
        <v>250</v>
      </c>
      <c r="E10" s="547" t="s">
        <v>521</v>
      </c>
    </row>
    <row r="11" spans="1:1">
      <c r="A11" s="522"/>
    </row>
    <row r="13" ht="17.6" spans="1:2">
      <c r="A13" s="508" t="s">
        <v>523</v>
      </c>
      <c r="B13" s="523"/>
    </row>
    <row r="14" ht="15.95"/>
    <row r="15" ht="15.95" spans="1:5">
      <c r="A15" s="509" t="s">
        <v>508</v>
      </c>
      <c r="B15" s="510" t="s">
        <v>509</v>
      </c>
      <c r="C15" s="511" t="s">
        <v>510</v>
      </c>
      <c r="D15" s="510" t="s">
        <v>511</v>
      </c>
      <c r="E15" s="545" t="s">
        <v>512</v>
      </c>
    </row>
    <row r="16" spans="1:5">
      <c r="A16" s="512" t="s">
        <v>524</v>
      </c>
      <c r="B16" s="513" t="s">
        <v>525</v>
      </c>
      <c r="C16" s="514" t="s">
        <v>516</v>
      </c>
      <c r="D16" s="514" t="s">
        <v>252</v>
      </c>
      <c r="E16" s="546" t="s">
        <v>526</v>
      </c>
    </row>
    <row r="17" spans="1:5">
      <c r="A17" s="515" t="s">
        <v>524</v>
      </c>
      <c r="B17" s="513" t="s">
        <v>527</v>
      </c>
      <c r="C17" s="514" t="s">
        <v>516</v>
      </c>
      <c r="D17" s="513" t="s">
        <v>252</v>
      </c>
      <c r="E17" s="546" t="s">
        <v>526</v>
      </c>
    </row>
    <row r="18" spans="1:5">
      <c r="A18" s="516" t="s">
        <v>528</v>
      </c>
      <c r="B18" s="517" t="s">
        <v>522</v>
      </c>
      <c r="C18" s="518" t="s">
        <v>522</v>
      </c>
      <c r="D18" s="517" t="s">
        <v>252</v>
      </c>
      <c r="E18" s="546" t="s">
        <v>526</v>
      </c>
    </row>
    <row r="19" spans="1:5">
      <c r="A19" s="515" t="s">
        <v>524</v>
      </c>
      <c r="B19" s="513" t="s">
        <v>529</v>
      </c>
      <c r="C19" s="514" t="s">
        <v>520</v>
      </c>
      <c r="D19" s="513" t="s">
        <v>252</v>
      </c>
      <c r="E19" s="546" t="s">
        <v>526</v>
      </c>
    </row>
    <row r="20" spans="1:5">
      <c r="A20" s="516" t="s">
        <v>524</v>
      </c>
      <c r="B20" s="517" t="s">
        <v>530</v>
      </c>
      <c r="C20" s="518" t="s">
        <v>520</v>
      </c>
      <c r="D20" s="517" t="s">
        <v>252</v>
      </c>
      <c r="E20" s="546" t="s">
        <v>526</v>
      </c>
    </row>
    <row r="21" spans="1:5">
      <c r="A21" s="524" t="s">
        <v>524</v>
      </c>
      <c r="B21" s="525" t="s">
        <v>531</v>
      </c>
      <c r="C21" s="526" t="s">
        <v>520</v>
      </c>
      <c r="D21" s="525" t="s">
        <v>252</v>
      </c>
      <c r="E21" s="548" t="s">
        <v>526</v>
      </c>
    </row>
    <row r="22" spans="1:5">
      <c r="A22" s="515" t="s">
        <v>524</v>
      </c>
      <c r="B22" s="513" t="s">
        <v>531</v>
      </c>
      <c r="C22" s="514" t="s">
        <v>520</v>
      </c>
      <c r="D22" s="514" t="s">
        <v>252</v>
      </c>
      <c r="E22" s="546" t="s">
        <v>526</v>
      </c>
    </row>
    <row r="23" spans="1:5">
      <c r="A23" s="524" t="s">
        <v>518</v>
      </c>
      <c r="B23" s="525" t="s">
        <v>532</v>
      </c>
      <c r="C23" s="526" t="s">
        <v>520</v>
      </c>
      <c r="D23" s="525" t="s">
        <v>252</v>
      </c>
      <c r="E23" s="548" t="s">
        <v>526</v>
      </c>
    </row>
    <row r="24" ht="15.95" spans="1:5">
      <c r="A24" s="527" t="s">
        <v>518</v>
      </c>
      <c r="B24" s="528" t="s">
        <v>533</v>
      </c>
      <c r="C24" s="529" t="s">
        <v>520</v>
      </c>
      <c r="D24" s="529" t="s">
        <v>252</v>
      </c>
      <c r="E24" s="549" t="s">
        <v>526</v>
      </c>
    </row>
    <row r="25" spans="1:5">
      <c r="A25" s="512" t="s">
        <v>524</v>
      </c>
      <c r="B25" s="513" t="s">
        <v>534</v>
      </c>
      <c r="C25" s="514" t="s">
        <v>516</v>
      </c>
      <c r="D25" s="514" t="s">
        <v>252</v>
      </c>
      <c r="E25" s="546" t="s">
        <v>515</v>
      </c>
    </row>
    <row r="26" spans="1:5">
      <c r="A26" s="516" t="s">
        <v>513</v>
      </c>
      <c r="B26" s="517" t="s">
        <v>516</v>
      </c>
      <c r="C26" s="518" t="s">
        <v>516</v>
      </c>
      <c r="D26" s="517" t="s">
        <v>252</v>
      </c>
      <c r="E26" s="546" t="s">
        <v>515</v>
      </c>
    </row>
    <row r="27" spans="1:5">
      <c r="A27" s="524" t="s">
        <v>535</v>
      </c>
      <c r="B27" s="525" t="s">
        <v>536</v>
      </c>
      <c r="C27" s="526" t="s">
        <v>516</v>
      </c>
      <c r="D27" s="525" t="s">
        <v>252</v>
      </c>
      <c r="E27" s="548" t="s">
        <v>515</v>
      </c>
    </row>
    <row r="28" spans="1:5">
      <c r="A28" s="515" t="s">
        <v>513</v>
      </c>
      <c r="B28" s="513" t="s">
        <v>537</v>
      </c>
      <c r="C28" s="514" t="s">
        <v>516</v>
      </c>
      <c r="D28" s="513" t="s">
        <v>252</v>
      </c>
      <c r="E28" s="546" t="s">
        <v>515</v>
      </c>
    </row>
    <row r="29" spans="1:5">
      <c r="A29" s="515" t="s">
        <v>524</v>
      </c>
      <c r="B29" s="513" t="s">
        <v>538</v>
      </c>
      <c r="C29" s="514" t="s">
        <v>516</v>
      </c>
      <c r="D29" s="514" t="s">
        <v>252</v>
      </c>
      <c r="E29" s="546" t="s">
        <v>515</v>
      </c>
    </row>
    <row r="30" spans="1:5">
      <c r="A30" s="515" t="s">
        <v>524</v>
      </c>
      <c r="B30" s="513" t="s">
        <v>539</v>
      </c>
      <c r="C30" s="514" t="s">
        <v>516</v>
      </c>
      <c r="D30" s="513" t="s">
        <v>252</v>
      </c>
      <c r="E30" s="546" t="s">
        <v>515</v>
      </c>
    </row>
    <row r="31" spans="1:5">
      <c r="A31" s="530" t="s">
        <v>513</v>
      </c>
      <c r="B31" s="531" t="s">
        <v>514</v>
      </c>
      <c r="C31" s="532" t="s">
        <v>514</v>
      </c>
      <c r="D31" s="532" t="s">
        <v>252</v>
      </c>
      <c r="E31" s="550" t="s">
        <v>515</v>
      </c>
    </row>
    <row r="32" spans="1:5">
      <c r="A32" s="515" t="s">
        <v>513</v>
      </c>
      <c r="B32" s="513" t="s">
        <v>540</v>
      </c>
      <c r="C32" s="514" t="s">
        <v>514</v>
      </c>
      <c r="D32" s="514" t="s">
        <v>252</v>
      </c>
      <c r="E32" s="546" t="s">
        <v>515</v>
      </c>
    </row>
    <row r="33" spans="1:5">
      <c r="A33" s="533" t="s">
        <v>513</v>
      </c>
      <c r="B33" s="534" t="s">
        <v>541</v>
      </c>
      <c r="C33" s="535" t="s">
        <v>514</v>
      </c>
      <c r="D33" s="534" t="s">
        <v>252</v>
      </c>
      <c r="E33" s="548" t="s">
        <v>515</v>
      </c>
    </row>
    <row r="34" spans="1:5">
      <c r="A34" s="536" t="s">
        <v>518</v>
      </c>
      <c r="B34" s="537" t="s">
        <v>522</v>
      </c>
      <c r="C34" s="538" t="s">
        <v>522</v>
      </c>
      <c r="D34" s="537" t="s">
        <v>252</v>
      </c>
      <c r="E34" s="546" t="s">
        <v>515</v>
      </c>
    </row>
    <row r="35" spans="1:5">
      <c r="A35" s="524" t="s">
        <v>542</v>
      </c>
      <c r="B35" s="525" t="s">
        <v>522</v>
      </c>
      <c r="C35" s="526" t="s">
        <v>522</v>
      </c>
      <c r="D35" s="525" t="s">
        <v>252</v>
      </c>
      <c r="E35" s="548" t="s">
        <v>515</v>
      </c>
    </row>
    <row r="36" spans="1:5">
      <c r="A36" s="515" t="s">
        <v>543</v>
      </c>
      <c r="B36" s="513" t="s">
        <v>544</v>
      </c>
      <c r="C36" s="514" t="s">
        <v>522</v>
      </c>
      <c r="D36" s="513" t="s">
        <v>252</v>
      </c>
      <c r="E36" s="546" t="s">
        <v>515</v>
      </c>
    </row>
    <row r="37" spans="1:5">
      <c r="A37" s="515" t="s">
        <v>518</v>
      </c>
      <c r="B37" s="513" t="s">
        <v>545</v>
      </c>
      <c r="C37" s="514" t="s">
        <v>520</v>
      </c>
      <c r="D37" s="514" t="s">
        <v>252</v>
      </c>
      <c r="E37" s="546" t="s">
        <v>515</v>
      </c>
    </row>
    <row r="38" spans="1:5">
      <c r="A38" s="515" t="s">
        <v>518</v>
      </c>
      <c r="B38" s="513" t="s">
        <v>546</v>
      </c>
      <c r="C38" s="514" t="s">
        <v>520</v>
      </c>
      <c r="D38" s="513" t="s">
        <v>252</v>
      </c>
      <c r="E38" s="546" t="s">
        <v>515</v>
      </c>
    </row>
    <row r="39" spans="1:5">
      <c r="A39" s="516" t="s">
        <v>518</v>
      </c>
      <c r="B39" s="517" t="s">
        <v>547</v>
      </c>
      <c r="C39" s="518" t="s">
        <v>520</v>
      </c>
      <c r="D39" s="517" t="s">
        <v>252</v>
      </c>
      <c r="E39" s="546" t="s">
        <v>515</v>
      </c>
    </row>
    <row r="40" ht="15.95" spans="1:5">
      <c r="A40" s="539" t="s">
        <v>518</v>
      </c>
      <c r="B40" s="540" t="s">
        <v>548</v>
      </c>
      <c r="C40" s="541" t="s">
        <v>520</v>
      </c>
      <c r="D40" s="540" t="s">
        <v>252</v>
      </c>
      <c r="E40" s="551" t="s">
        <v>515</v>
      </c>
    </row>
    <row r="41" spans="1:5">
      <c r="A41" s="512" t="s">
        <v>513</v>
      </c>
      <c r="B41" s="513" t="s">
        <v>516</v>
      </c>
      <c r="C41" s="514" t="s">
        <v>516</v>
      </c>
      <c r="D41" s="514" t="s">
        <v>252</v>
      </c>
      <c r="E41" s="546" t="s">
        <v>549</v>
      </c>
    </row>
    <row r="42" spans="1:5">
      <c r="A42" s="516" t="s">
        <v>513</v>
      </c>
      <c r="B42" s="517" t="s">
        <v>550</v>
      </c>
      <c r="C42" s="518" t="s">
        <v>516</v>
      </c>
      <c r="D42" s="517" t="s">
        <v>252</v>
      </c>
      <c r="E42" s="546" t="s">
        <v>549</v>
      </c>
    </row>
    <row r="43" spans="1:5">
      <c r="A43" s="524" t="s">
        <v>513</v>
      </c>
      <c r="B43" s="525" t="s">
        <v>551</v>
      </c>
      <c r="C43" s="526" t="s">
        <v>516</v>
      </c>
      <c r="D43" s="525" t="s">
        <v>252</v>
      </c>
      <c r="E43" s="548" t="s">
        <v>549</v>
      </c>
    </row>
    <row r="44" spans="1:5">
      <c r="A44" s="515" t="s">
        <v>524</v>
      </c>
      <c r="B44" s="513" t="s">
        <v>537</v>
      </c>
      <c r="C44" s="514" t="s">
        <v>516</v>
      </c>
      <c r="D44" s="513" t="s">
        <v>252</v>
      </c>
      <c r="E44" s="546" t="s">
        <v>549</v>
      </c>
    </row>
    <row r="45" spans="1:5">
      <c r="A45" s="515" t="s">
        <v>518</v>
      </c>
      <c r="B45" s="513" t="s">
        <v>522</v>
      </c>
      <c r="C45" s="514" t="s">
        <v>522</v>
      </c>
      <c r="D45" s="514" t="s">
        <v>252</v>
      </c>
      <c r="E45" s="546" t="s">
        <v>549</v>
      </c>
    </row>
    <row r="46" spans="1:5">
      <c r="A46" s="515" t="s">
        <v>552</v>
      </c>
      <c r="B46" s="513" t="s">
        <v>522</v>
      </c>
      <c r="C46" s="514" t="s">
        <v>522</v>
      </c>
      <c r="D46" s="513" t="s">
        <v>252</v>
      </c>
      <c r="E46" s="546" t="s">
        <v>549</v>
      </c>
    </row>
    <row r="47" spans="1:5">
      <c r="A47" s="530" t="s">
        <v>518</v>
      </c>
      <c r="B47" s="531" t="s">
        <v>553</v>
      </c>
      <c r="C47" s="532" t="s">
        <v>522</v>
      </c>
      <c r="D47" s="532" t="s">
        <v>252</v>
      </c>
      <c r="E47" s="550" t="s">
        <v>549</v>
      </c>
    </row>
    <row r="48" spans="1:5">
      <c r="A48" s="515" t="s">
        <v>552</v>
      </c>
      <c r="B48" s="513" t="s">
        <v>553</v>
      </c>
      <c r="C48" s="514" t="s">
        <v>522</v>
      </c>
      <c r="D48" s="514" t="s">
        <v>252</v>
      </c>
      <c r="E48" s="546" t="s">
        <v>549</v>
      </c>
    </row>
    <row r="49" spans="1:5">
      <c r="A49" s="533" t="s">
        <v>554</v>
      </c>
      <c r="B49" s="534" t="s">
        <v>555</v>
      </c>
      <c r="C49" s="535" t="s">
        <v>522</v>
      </c>
      <c r="D49" s="534" t="s">
        <v>252</v>
      </c>
      <c r="E49" s="548" t="s">
        <v>549</v>
      </c>
    </row>
    <row r="50" spans="1:5">
      <c r="A50" s="536" t="s">
        <v>518</v>
      </c>
      <c r="B50" s="537" t="s">
        <v>555</v>
      </c>
      <c r="C50" s="538" t="s">
        <v>522</v>
      </c>
      <c r="D50" s="537" t="s">
        <v>252</v>
      </c>
      <c r="E50" s="546" t="s">
        <v>549</v>
      </c>
    </row>
    <row r="51" spans="1:5">
      <c r="A51" s="524" t="s">
        <v>556</v>
      </c>
      <c r="B51" s="525" t="s">
        <v>557</v>
      </c>
      <c r="C51" s="526" t="s">
        <v>522</v>
      </c>
      <c r="D51" s="525" t="s">
        <v>252</v>
      </c>
      <c r="E51" s="548" t="s">
        <v>549</v>
      </c>
    </row>
    <row r="52" spans="1:5">
      <c r="A52" s="515" t="s">
        <v>518</v>
      </c>
      <c r="B52" s="513" t="s">
        <v>557</v>
      </c>
      <c r="C52" s="514" t="s">
        <v>522</v>
      </c>
      <c r="D52" s="513" t="s">
        <v>252</v>
      </c>
      <c r="E52" s="546" t="s">
        <v>549</v>
      </c>
    </row>
    <row r="53" spans="1:5">
      <c r="A53" s="515" t="s">
        <v>518</v>
      </c>
      <c r="B53" s="513" t="s">
        <v>558</v>
      </c>
      <c r="C53" s="514" t="s">
        <v>520</v>
      </c>
      <c r="D53" s="514" t="s">
        <v>252</v>
      </c>
      <c r="E53" s="546" t="s">
        <v>549</v>
      </c>
    </row>
    <row r="54" spans="1:5">
      <c r="A54" s="515" t="s">
        <v>552</v>
      </c>
      <c r="B54" s="513" t="s">
        <v>558</v>
      </c>
      <c r="C54" s="514" t="s">
        <v>520</v>
      </c>
      <c r="D54" s="513" t="s">
        <v>252</v>
      </c>
      <c r="E54" s="546" t="s">
        <v>549</v>
      </c>
    </row>
    <row r="55" spans="1:5">
      <c r="A55" s="516" t="s">
        <v>518</v>
      </c>
      <c r="B55" s="517" t="s">
        <v>546</v>
      </c>
      <c r="C55" s="518" t="s">
        <v>520</v>
      </c>
      <c r="D55" s="517" t="s">
        <v>252</v>
      </c>
      <c r="E55" s="546" t="s">
        <v>549</v>
      </c>
    </row>
    <row r="56" spans="1:5">
      <c r="A56" s="524" t="s">
        <v>552</v>
      </c>
      <c r="B56" s="525" t="s">
        <v>546</v>
      </c>
      <c r="C56" s="526" t="s">
        <v>520</v>
      </c>
      <c r="D56" s="525" t="s">
        <v>252</v>
      </c>
      <c r="E56" s="548" t="s">
        <v>549</v>
      </c>
    </row>
    <row r="57" spans="1:5">
      <c r="A57" s="515" t="s">
        <v>528</v>
      </c>
      <c r="B57" s="513" t="s">
        <v>547</v>
      </c>
      <c r="C57" s="514" t="s">
        <v>520</v>
      </c>
      <c r="D57" s="514" t="s">
        <v>252</v>
      </c>
      <c r="E57" s="546" t="s">
        <v>549</v>
      </c>
    </row>
    <row r="58" ht="15.95" spans="1:5">
      <c r="A58" s="542" t="s">
        <v>552</v>
      </c>
      <c r="B58" s="543" t="s">
        <v>559</v>
      </c>
      <c r="C58" s="544" t="s">
        <v>520</v>
      </c>
      <c r="D58" s="543" t="s">
        <v>252</v>
      </c>
      <c r="E58" s="551" t="s">
        <v>549</v>
      </c>
    </row>
    <row r="59" spans="1:5">
      <c r="A59" s="516" t="s">
        <v>513</v>
      </c>
      <c r="B59" s="517" t="s">
        <v>560</v>
      </c>
      <c r="C59" s="518" t="s">
        <v>516</v>
      </c>
      <c r="D59" s="517" t="s">
        <v>252</v>
      </c>
      <c r="E59" s="546" t="s">
        <v>561</v>
      </c>
    </row>
    <row r="60" spans="1:5">
      <c r="A60" s="524" t="s">
        <v>513</v>
      </c>
      <c r="B60" s="525" t="s">
        <v>536</v>
      </c>
      <c r="C60" s="526" t="s">
        <v>516</v>
      </c>
      <c r="D60" s="525" t="s">
        <v>252</v>
      </c>
      <c r="E60" s="548" t="s">
        <v>561</v>
      </c>
    </row>
    <row r="61" spans="1:5">
      <c r="A61" s="515" t="s">
        <v>513</v>
      </c>
      <c r="B61" s="513" t="s">
        <v>514</v>
      </c>
      <c r="C61" s="514" t="s">
        <v>514</v>
      </c>
      <c r="D61" s="514" t="s">
        <v>252</v>
      </c>
      <c r="E61" s="546" t="s">
        <v>561</v>
      </c>
    </row>
    <row r="62" ht="15.95" spans="1:5">
      <c r="A62" s="542" t="s">
        <v>524</v>
      </c>
      <c r="B62" s="543" t="s">
        <v>562</v>
      </c>
      <c r="C62" s="544" t="s">
        <v>514</v>
      </c>
      <c r="D62" s="543" t="s">
        <v>252</v>
      </c>
      <c r="E62" s="551" t="s">
        <v>561</v>
      </c>
    </row>
    <row r="63" spans="1:5">
      <c r="A63" s="524" t="s">
        <v>524</v>
      </c>
      <c r="B63" s="525" t="s">
        <v>516</v>
      </c>
      <c r="C63" s="526" t="s">
        <v>516</v>
      </c>
      <c r="D63" s="525" t="s">
        <v>252</v>
      </c>
      <c r="E63" s="548" t="s">
        <v>521</v>
      </c>
    </row>
    <row r="64" spans="1:5">
      <c r="A64" s="515" t="s">
        <v>513</v>
      </c>
      <c r="B64" s="513" t="s">
        <v>563</v>
      </c>
      <c r="C64" s="514" t="s">
        <v>516</v>
      </c>
      <c r="D64" s="513" t="s">
        <v>252</v>
      </c>
      <c r="E64" s="546" t="s">
        <v>521</v>
      </c>
    </row>
    <row r="65" spans="1:5">
      <c r="A65" s="515" t="s">
        <v>513</v>
      </c>
      <c r="B65" s="513" t="s">
        <v>564</v>
      </c>
      <c r="C65" s="514" t="s">
        <v>516</v>
      </c>
      <c r="D65" s="514" t="s">
        <v>252</v>
      </c>
      <c r="E65" s="546" t="s">
        <v>521</v>
      </c>
    </row>
    <row r="66" spans="1:5">
      <c r="A66" s="515" t="s">
        <v>513</v>
      </c>
      <c r="B66" s="513" t="s">
        <v>565</v>
      </c>
      <c r="C66" s="514" t="s">
        <v>516</v>
      </c>
      <c r="D66" s="513" t="s">
        <v>252</v>
      </c>
      <c r="E66" s="546" t="s">
        <v>521</v>
      </c>
    </row>
    <row r="67" spans="1:5">
      <c r="A67" s="524" t="s">
        <v>513</v>
      </c>
      <c r="B67" s="525" t="s">
        <v>514</v>
      </c>
      <c r="C67" s="526" t="s">
        <v>514</v>
      </c>
      <c r="D67" s="525" t="s">
        <v>252</v>
      </c>
      <c r="E67" s="548" t="s">
        <v>521</v>
      </c>
    </row>
    <row r="68" spans="1:5">
      <c r="A68" s="515" t="s">
        <v>518</v>
      </c>
      <c r="B68" s="513" t="s">
        <v>522</v>
      </c>
      <c r="C68" s="526" t="s">
        <v>522</v>
      </c>
      <c r="D68" s="514" t="s">
        <v>252</v>
      </c>
      <c r="E68" s="546" t="s">
        <v>521</v>
      </c>
    </row>
    <row r="69" ht="15.95" spans="1:5">
      <c r="A69" s="542" t="s">
        <v>518</v>
      </c>
      <c r="B69" s="543" t="s">
        <v>566</v>
      </c>
      <c r="C69" s="552" t="s">
        <v>520</v>
      </c>
      <c r="D69" s="543" t="s">
        <v>252</v>
      </c>
      <c r="E69" s="551" t="s">
        <v>521</v>
      </c>
    </row>
    <row r="70" spans="1:5">
      <c r="A70" s="515" t="s">
        <v>513</v>
      </c>
      <c r="B70" s="513" t="s">
        <v>516</v>
      </c>
      <c r="C70" s="514" t="s">
        <v>516</v>
      </c>
      <c r="D70" s="513" t="s">
        <v>252</v>
      </c>
      <c r="E70" s="546" t="s">
        <v>567</v>
      </c>
    </row>
    <row r="71" spans="1:5">
      <c r="A71" s="515" t="s">
        <v>513</v>
      </c>
      <c r="B71" s="513" t="s">
        <v>540</v>
      </c>
      <c r="C71" s="514" t="s">
        <v>516</v>
      </c>
      <c r="D71" s="514" t="s">
        <v>252</v>
      </c>
      <c r="E71" s="546" t="s">
        <v>567</v>
      </c>
    </row>
    <row r="72" spans="1:5">
      <c r="A72" s="515" t="s">
        <v>513</v>
      </c>
      <c r="B72" s="513" t="s">
        <v>568</v>
      </c>
      <c r="C72" s="514" t="s">
        <v>516</v>
      </c>
      <c r="D72" s="513" t="s">
        <v>252</v>
      </c>
      <c r="E72" s="546" t="s">
        <v>567</v>
      </c>
    </row>
    <row r="73" spans="1:5">
      <c r="A73" s="524" t="s">
        <v>513</v>
      </c>
      <c r="B73" s="525" t="s">
        <v>514</v>
      </c>
      <c r="C73" s="526" t="s">
        <v>514</v>
      </c>
      <c r="D73" s="525" t="s">
        <v>252</v>
      </c>
      <c r="E73" s="548" t="s">
        <v>567</v>
      </c>
    </row>
    <row r="74" spans="1:5">
      <c r="A74" s="515" t="s">
        <v>518</v>
      </c>
      <c r="B74" s="513" t="s">
        <v>522</v>
      </c>
      <c r="C74" s="526" t="s">
        <v>522</v>
      </c>
      <c r="D74" s="514" t="s">
        <v>252</v>
      </c>
      <c r="E74" s="546" t="s">
        <v>567</v>
      </c>
    </row>
    <row r="75" ht="15.95" spans="1:5">
      <c r="A75" s="542" t="s">
        <v>518</v>
      </c>
      <c r="B75" s="543" t="s">
        <v>566</v>
      </c>
      <c r="C75" s="552" t="s">
        <v>520</v>
      </c>
      <c r="D75" s="543" t="s">
        <v>252</v>
      </c>
      <c r="E75" s="551" t="s">
        <v>567</v>
      </c>
    </row>
    <row r="76" spans="1:5">
      <c r="A76" s="515" t="s">
        <v>524</v>
      </c>
      <c r="B76" s="513" t="s">
        <v>569</v>
      </c>
      <c r="C76" s="514" t="s">
        <v>516</v>
      </c>
      <c r="D76" s="514" t="s">
        <v>252</v>
      </c>
      <c r="E76" s="546" t="s">
        <v>570</v>
      </c>
    </row>
    <row r="77" spans="1:5">
      <c r="A77" s="515" t="s">
        <v>524</v>
      </c>
      <c r="B77" s="513" t="s">
        <v>571</v>
      </c>
      <c r="C77" s="514" t="s">
        <v>516</v>
      </c>
      <c r="D77" s="513" t="s">
        <v>252</v>
      </c>
      <c r="E77" s="546" t="s">
        <v>570</v>
      </c>
    </row>
    <row r="78" spans="1:5">
      <c r="A78" s="530" t="s">
        <v>524</v>
      </c>
      <c r="B78" s="531" t="s">
        <v>572</v>
      </c>
      <c r="C78" s="532" t="s">
        <v>516</v>
      </c>
      <c r="D78" s="532" t="s">
        <v>252</v>
      </c>
      <c r="E78" s="550" t="s">
        <v>570</v>
      </c>
    </row>
    <row r="79" spans="1:5">
      <c r="A79" s="515" t="s">
        <v>524</v>
      </c>
      <c r="B79" s="513" t="s">
        <v>573</v>
      </c>
      <c r="C79" s="514" t="s">
        <v>516</v>
      </c>
      <c r="D79" s="514" t="s">
        <v>252</v>
      </c>
      <c r="E79" s="546" t="s">
        <v>570</v>
      </c>
    </row>
    <row r="80" spans="1:5">
      <c r="A80" s="533" t="s">
        <v>524</v>
      </c>
      <c r="B80" s="534" t="s">
        <v>574</v>
      </c>
      <c r="C80" s="535" t="s">
        <v>516</v>
      </c>
      <c r="D80" s="534" t="s">
        <v>252</v>
      </c>
      <c r="E80" s="548" t="s">
        <v>570</v>
      </c>
    </row>
    <row r="81" spans="1:5">
      <c r="A81" s="536" t="s">
        <v>524</v>
      </c>
      <c r="B81" s="537" t="s">
        <v>575</v>
      </c>
      <c r="C81" s="538" t="s">
        <v>516</v>
      </c>
      <c r="D81" s="537" t="s">
        <v>252</v>
      </c>
      <c r="E81" s="546" t="s">
        <v>570</v>
      </c>
    </row>
    <row r="82" spans="1:5">
      <c r="A82" s="524" t="s">
        <v>524</v>
      </c>
      <c r="B82" s="525" t="s">
        <v>537</v>
      </c>
      <c r="C82" s="526" t="s">
        <v>516</v>
      </c>
      <c r="D82" s="525" t="s">
        <v>252</v>
      </c>
      <c r="E82" s="548" t="s">
        <v>570</v>
      </c>
    </row>
    <row r="83" spans="1:5">
      <c r="A83" s="515" t="s">
        <v>524</v>
      </c>
      <c r="B83" s="513" t="s">
        <v>576</v>
      </c>
      <c r="C83" s="514" t="s">
        <v>516</v>
      </c>
      <c r="D83" s="513" t="s">
        <v>252</v>
      </c>
      <c r="E83" s="546" t="s">
        <v>570</v>
      </c>
    </row>
    <row r="84" spans="1:5">
      <c r="A84" s="515" t="s">
        <v>524</v>
      </c>
      <c r="B84" s="513" t="s">
        <v>577</v>
      </c>
      <c r="C84" s="514" t="s">
        <v>514</v>
      </c>
      <c r="D84" s="514" t="s">
        <v>252</v>
      </c>
      <c r="E84" s="546" t="s">
        <v>570</v>
      </c>
    </row>
    <row r="85" spans="1:5">
      <c r="A85" s="515" t="s">
        <v>524</v>
      </c>
      <c r="B85" s="513" t="s">
        <v>578</v>
      </c>
      <c r="C85" s="514" t="s">
        <v>514</v>
      </c>
      <c r="D85" s="513" t="s">
        <v>252</v>
      </c>
      <c r="E85" s="546" t="s">
        <v>570</v>
      </c>
    </row>
    <row r="86" spans="1:5">
      <c r="A86" s="516" t="s">
        <v>518</v>
      </c>
      <c r="B86" s="517" t="s">
        <v>522</v>
      </c>
      <c r="C86" s="518" t="s">
        <v>522</v>
      </c>
      <c r="D86" s="517" t="s">
        <v>252</v>
      </c>
      <c r="E86" s="546" t="s">
        <v>570</v>
      </c>
    </row>
    <row r="87" spans="1:5">
      <c r="A87" s="524" t="s">
        <v>528</v>
      </c>
      <c r="B87" s="525" t="s">
        <v>522</v>
      </c>
      <c r="C87" s="526" t="s">
        <v>522</v>
      </c>
      <c r="D87" s="525" t="s">
        <v>252</v>
      </c>
      <c r="E87" s="548" t="s">
        <v>570</v>
      </c>
    </row>
    <row r="88" ht="15.95" spans="1:5">
      <c r="A88" s="527" t="s">
        <v>518</v>
      </c>
      <c r="B88" s="528" t="s">
        <v>547</v>
      </c>
      <c r="C88" s="529" t="s">
        <v>520</v>
      </c>
      <c r="D88" s="529" t="s">
        <v>252</v>
      </c>
      <c r="E88" s="549" t="s">
        <v>570</v>
      </c>
    </row>
    <row r="89" spans="1:5">
      <c r="A89" s="515" t="s">
        <v>513</v>
      </c>
      <c r="B89" s="513" t="s">
        <v>516</v>
      </c>
      <c r="C89" s="514" t="s">
        <v>516</v>
      </c>
      <c r="D89" s="514" t="s">
        <v>252</v>
      </c>
      <c r="E89" s="546" t="s">
        <v>579</v>
      </c>
    </row>
    <row r="90" spans="1:5">
      <c r="A90" s="515" t="s">
        <v>528</v>
      </c>
      <c r="B90" s="513" t="s">
        <v>522</v>
      </c>
      <c r="C90" s="518" t="s">
        <v>522</v>
      </c>
      <c r="D90" s="514" t="s">
        <v>252</v>
      </c>
      <c r="E90" s="546" t="s">
        <v>579</v>
      </c>
    </row>
    <row r="91" spans="1:5">
      <c r="A91" s="515" t="s">
        <v>518</v>
      </c>
      <c r="B91" s="513" t="s">
        <v>522</v>
      </c>
      <c r="C91" s="518" t="s">
        <v>522</v>
      </c>
      <c r="D91" s="513" t="s">
        <v>252</v>
      </c>
      <c r="E91" s="546" t="s">
        <v>579</v>
      </c>
    </row>
    <row r="92" spans="1:5">
      <c r="A92" s="515" t="s">
        <v>528</v>
      </c>
      <c r="B92" s="513" t="s">
        <v>566</v>
      </c>
      <c r="C92" s="514" t="s">
        <v>520</v>
      </c>
      <c r="D92" s="513" t="s">
        <v>252</v>
      </c>
      <c r="E92" s="546" t="s">
        <v>579</v>
      </c>
    </row>
    <row r="93" spans="1:5">
      <c r="A93" s="530" t="s">
        <v>518</v>
      </c>
      <c r="B93" s="531" t="s">
        <v>566</v>
      </c>
      <c r="C93" s="514" t="s">
        <v>520</v>
      </c>
      <c r="D93" s="532" t="s">
        <v>252</v>
      </c>
      <c r="E93" s="550" t="s">
        <v>579</v>
      </c>
    </row>
    <row r="94" spans="1:5">
      <c r="A94" s="515" t="s">
        <v>518</v>
      </c>
      <c r="B94" s="513" t="s">
        <v>580</v>
      </c>
      <c r="C94" s="514" t="s">
        <v>520</v>
      </c>
      <c r="D94" s="514" t="s">
        <v>252</v>
      </c>
      <c r="E94" s="546" t="s">
        <v>579</v>
      </c>
    </row>
    <row r="95" spans="1:5">
      <c r="A95" s="533" t="s">
        <v>528</v>
      </c>
      <c r="B95" s="534" t="s">
        <v>580</v>
      </c>
      <c r="C95" s="514" t="s">
        <v>520</v>
      </c>
      <c r="D95" s="534" t="s">
        <v>252</v>
      </c>
      <c r="E95" s="548" t="s">
        <v>579</v>
      </c>
    </row>
    <row r="96" spans="1:5">
      <c r="A96" s="536" t="s">
        <v>528</v>
      </c>
      <c r="B96" s="537" t="s">
        <v>558</v>
      </c>
      <c r="C96" s="514" t="s">
        <v>520</v>
      </c>
      <c r="D96" s="537" t="s">
        <v>252</v>
      </c>
      <c r="E96" s="546" t="s">
        <v>579</v>
      </c>
    </row>
    <row r="97" spans="1:5">
      <c r="A97" s="524" t="s">
        <v>518</v>
      </c>
      <c r="B97" s="525" t="s">
        <v>558</v>
      </c>
      <c r="C97" s="514" t="s">
        <v>520</v>
      </c>
      <c r="D97" s="525" t="s">
        <v>252</v>
      </c>
      <c r="E97" s="548" t="s">
        <v>579</v>
      </c>
    </row>
    <row r="98" spans="1:5">
      <c r="A98" s="515" t="s">
        <v>528</v>
      </c>
      <c r="B98" s="513" t="s">
        <v>581</v>
      </c>
      <c r="C98" s="514" t="s">
        <v>520</v>
      </c>
      <c r="D98" s="513" t="s">
        <v>252</v>
      </c>
      <c r="E98" s="546" t="s">
        <v>579</v>
      </c>
    </row>
    <row r="99" spans="1:5">
      <c r="A99" s="515" t="s">
        <v>518</v>
      </c>
      <c r="B99" s="513" t="s">
        <v>547</v>
      </c>
      <c r="C99" s="514" t="s">
        <v>520</v>
      </c>
      <c r="D99" s="514" t="s">
        <v>252</v>
      </c>
      <c r="E99" s="546" t="s">
        <v>579</v>
      </c>
    </row>
    <row r="100" spans="1:5">
      <c r="A100" s="515" t="s">
        <v>528</v>
      </c>
      <c r="B100" s="513" t="s">
        <v>547</v>
      </c>
      <c r="C100" s="514" t="s">
        <v>520</v>
      </c>
      <c r="D100" s="513" t="s">
        <v>252</v>
      </c>
      <c r="E100" s="546" t="s">
        <v>579</v>
      </c>
    </row>
    <row r="101" spans="1:5">
      <c r="A101" s="516" t="s">
        <v>518</v>
      </c>
      <c r="B101" s="517" t="s">
        <v>582</v>
      </c>
      <c r="C101" s="514" t="s">
        <v>520</v>
      </c>
      <c r="D101" s="517" t="s">
        <v>252</v>
      </c>
      <c r="E101" s="546" t="s">
        <v>579</v>
      </c>
    </row>
    <row r="102" spans="1:5">
      <c r="A102" s="524" t="s">
        <v>528</v>
      </c>
      <c r="B102" s="525" t="s">
        <v>582</v>
      </c>
      <c r="C102" s="514" t="s">
        <v>520</v>
      </c>
      <c r="D102" s="525" t="s">
        <v>252</v>
      </c>
      <c r="E102" s="548" t="s">
        <v>579</v>
      </c>
    </row>
    <row r="103" spans="1:5">
      <c r="A103" s="530" t="s">
        <v>518</v>
      </c>
      <c r="B103" s="531" t="s">
        <v>583</v>
      </c>
      <c r="C103" s="514" t="s">
        <v>520</v>
      </c>
      <c r="D103" s="532" t="s">
        <v>252</v>
      </c>
      <c r="E103" s="550" t="s">
        <v>579</v>
      </c>
    </row>
    <row r="104" spans="1:5">
      <c r="A104" s="530" t="s">
        <v>528</v>
      </c>
      <c r="B104" s="531" t="s">
        <v>584</v>
      </c>
      <c r="C104" s="514" t="s">
        <v>520</v>
      </c>
      <c r="D104" s="532" t="s">
        <v>252</v>
      </c>
      <c r="E104" s="550" t="s">
        <v>579</v>
      </c>
    </row>
    <row r="105" ht="15.95" spans="1:5">
      <c r="A105" s="527" t="s">
        <v>585</v>
      </c>
      <c r="B105" s="528" t="s">
        <v>586</v>
      </c>
      <c r="C105" s="552" t="s">
        <v>520</v>
      </c>
      <c r="D105" s="529" t="s">
        <v>252</v>
      </c>
      <c r="E105" s="549" t="s">
        <v>579</v>
      </c>
    </row>
    <row r="106" spans="1:5">
      <c r="A106" s="515" t="s">
        <v>513</v>
      </c>
      <c r="B106" s="513" t="s">
        <v>569</v>
      </c>
      <c r="C106" s="514" t="s">
        <v>516</v>
      </c>
      <c r="D106" s="514" t="s">
        <v>252</v>
      </c>
      <c r="E106" s="546" t="s">
        <v>517</v>
      </c>
    </row>
    <row r="107" spans="1:5">
      <c r="A107" s="533" t="s">
        <v>513</v>
      </c>
      <c r="B107" s="534" t="s">
        <v>587</v>
      </c>
      <c r="C107" s="514" t="s">
        <v>516</v>
      </c>
      <c r="D107" s="534" t="s">
        <v>252</v>
      </c>
      <c r="E107" s="548" t="s">
        <v>517</v>
      </c>
    </row>
    <row r="108" spans="1:5">
      <c r="A108" s="536" t="s">
        <v>513</v>
      </c>
      <c r="B108" s="537" t="s">
        <v>588</v>
      </c>
      <c r="C108" s="514" t="s">
        <v>516</v>
      </c>
      <c r="D108" s="537" t="s">
        <v>252</v>
      </c>
      <c r="E108" s="546" t="s">
        <v>517</v>
      </c>
    </row>
    <row r="109" spans="1:5">
      <c r="A109" s="524" t="s">
        <v>513</v>
      </c>
      <c r="B109" s="525" t="s">
        <v>516</v>
      </c>
      <c r="C109" s="514" t="s">
        <v>516</v>
      </c>
      <c r="D109" s="525" t="s">
        <v>252</v>
      </c>
      <c r="E109" s="548" t="s">
        <v>517</v>
      </c>
    </row>
    <row r="110" spans="1:5">
      <c r="A110" s="515" t="s">
        <v>513</v>
      </c>
      <c r="B110" s="513" t="s">
        <v>589</v>
      </c>
      <c r="C110" s="514" t="s">
        <v>516</v>
      </c>
      <c r="D110" s="513" t="s">
        <v>252</v>
      </c>
      <c r="E110" s="546" t="s">
        <v>517</v>
      </c>
    </row>
    <row r="111" spans="1:5">
      <c r="A111" s="524" t="s">
        <v>513</v>
      </c>
      <c r="B111" s="525" t="s">
        <v>537</v>
      </c>
      <c r="C111" s="534" t="s">
        <v>516</v>
      </c>
      <c r="D111" s="525" t="s">
        <v>252</v>
      </c>
      <c r="E111" s="548" t="s">
        <v>517</v>
      </c>
    </row>
    <row r="112" spans="1:5">
      <c r="A112" s="530" t="s">
        <v>524</v>
      </c>
      <c r="B112" s="531" t="s">
        <v>590</v>
      </c>
      <c r="C112" s="514" t="s">
        <v>516</v>
      </c>
      <c r="D112" s="532" t="s">
        <v>252</v>
      </c>
      <c r="E112" s="550" t="s">
        <v>517</v>
      </c>
    </row>
    <row r="113" spans="1:5">
      <c r="A113" s="516" t="s">
        <v>524</v>
      </c>
      <c r="B113" s="517" t="s">
        <v>514</v>
      </c>
      <c r="C113" s="525" t="s">
        <v>514</v>
      </c>
      <c r="D113" s="517" t="s">
        <v>252</v>
      </c>
      <c r="E113" s="546" t="s">
        <v>517</v>
      </c>
    </row>
    <row r="114" spans="1:5">
      <c r="A114" s="515" t="s">
        <v>542</v>
      </c>
      <c r="B114" s="513" t="s">
        <v>557</v>
      </c>
      <c r="C114" s="518" t="s">
        <v>522</v>
      </c>
      <c r="D114" s="513" t="s">
        <v>252</v>
      </c>
      <c r="E114" s="546" t="s">
        <v>517</v>
      </c>
    </row>
    <row r="115" spans="1:5">
      <c r="A115" s="530" t="s">
        <v>518</v>
      </c>
      <c r="B115" s="531" t="s">
        <v>557</v>
      </c>
      <c r="C115" s="518" t="s">
        <v>522</v>
      </c>
      <c r="D115" s="532" t="s">
        <v>252</v>
      </c>
      <c r="E115" s="550" t="s">
        <v>517</v>
      </c>
    </row>
    <row r="116" spans="1:5">
      <c r="A116" s="530" t="s">
        <v>518</v>
      </c>
      <c r="B116" s="531" t="s">
        <v>591</v>
      </c>
      <c r="C116" s="518" t="s">
        <v>522</v>
      </c>
      <c r="D116" s="532" t="s">
        <v>252</v>
      </c>
      <c r="E116" s="550" t="s">
        <v>517</v>
      </c>
    </row>
    <row r="117" spans="1:5">
      <c r="A117" s="533" t="s">
        <v>528</v>
      </c>
      <c r="B117" s="534" t="s">
        <v>591</v>
      </c>
      <c r="C117" s="518" t="s">
        <v>522</v>
      </c>
      <c r="D117" s="534" t="s">
        <v>252</v>
      </c>
      <c r="E117" s="548" t="s">
        <v>517</v>
      </c>
    </row>
    <row r="118" spans="1:5">
      <c r="A118" s="515" t="s">
        <v>528</v>
      </c>
      <c r="B118" s="513" t="s">
        <v>522</v>
      </c>
      <c r="C118" s="518" t="s">
        <v>522</v>
      </c>
      <c r="D118" s="513" t="s">
        <v>252</v>
      </c>
      <c r="E118" s="546" t="s">
        <v>517</v>
      </c>
    </row>
    <row r="119" spans="1:5">
      <c r="A119" s="515" t="s">
        <v>518</v>
      </c>
      <c r="B119" s="513" t="s">
        <v>566</v>
      </c>
      <c r="C119" s="534" t="s">
        <v>520</v>
      </c>
      <c r="D119" s="514" t="s">
        <v>252</v>
      </c>
      <c r="E119" s="546" t="s">
        <v>517</v>
      </c>
    </row>
    <row r="120" ht="15.95" spans="1:5">
      <c r="A120" s="553" t="s">
        <v>528</v>
      </c>
      <c r="B120" s="554" t="s">
        <v>566</v>
      </c>
      <c r="C120" s="555" t="s">
        <v>520</v>
      </c>
      <c r="D120" s="554" t="s">
        <v>252</v>
      </c>
      <c r="E120" s="558" t="s">
        <v>517</v>
      </c>
    </row>
    <row r="122" spans="1:1">
      <c r="A122" s="556" t="s">
        <v>592</v>
      </c>
    </row>
    <row r="123" spans="1:1">
      <c r="A123" s="556" t="s">
        <v>593</v>
      </c>
    </row>
    <row r="124" spans="1:1">
      <c r="A124" s="556" t="s">
        <v>594</v>
      </c>
    </row>
    <row r="125" spans="1:1">
      <c r="A125" s="556" t="s">
        <v>595</v>
      </c>
    </row>
    <row r="126" spans="1:1">
      <c r="A126" s="557" t="s">
        <v>596</v>
      </c>
    </row>
  </sheetData>
  <sheetProtection algorithmName="SHA-512" hashValue="z55HtcE4yJXGbUa20a7wsqtwD3+e3uHD4wu3LkOLIhvvKMg8tnkYwKOkQC8CulAAYTodgpLrApia+42m8jA6NA==" saltValue="ctpFjLH1R/cwKuMV9iLdUw==" spinCount="100000" sheet="1" objects="1" scenarios="1"/>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AC3"/>
  <sheetViews>
    <sheetView showGridLines="0" view="pageBreakPreview" zoomScaleNormal="100" workbookViewId="0">
      <selection activeCell="A1" sqref="A1"/>
    </sheetView>
  </sheetViews>
  <sheetFormatPr defaultColWidth="9" defaultRowHeight="15.2" outlineLevelRow="2"/>
  <cols>
    <col min="1" max="1" width="6" style="2" customWidth="1"/>
    <col min="2" max="2" width="5.85714285714286" style="2" customWidth="1"/>
    <col min="3" max="3" width="7.57142857142857" style="2" customWidth="1"/>
    <col min="4" max="4" width="6.85714285714286" style="2" customWidth="1"/>
    <col min="5" max="5" width="4.85714285714286" style="2" customWidth="1"/>
    <col min="6" max="27" width="11.2857142857143" style="2" customWidth="1"/>
    <col min="28" max="28" width="15.4285714285714" style="2" customWidth="1"/>
    <col min="29" max="29" width="11.2857142857143" style="2" customWidth="1"/>
    <col min="30" max="44" width="2.57142857142857" style="2" customWidth="1"/>
    <col min="45" max="52" width="3.42857142857143" style="2" customWidth="1"/>
    <col min="53" max="16384" width="9.14285714285714" style="2"/>
  </cols>
  <sheetData>
    <row r="1" ht="52.5" customHeight="1" spans="1:29">
      <c r="A1" s="495" t="s">
        <v>597</v>
      </c>
      <c r="B1" s="496" t="s">
        <v>598</v>
      </c>
      <c r="C1" s="496" t="s">
        <v>599</v>
      </c>
      <c r="D1" s="496" t="s">
        <v>600</v>
      </c>
      <c r="E1" s="496" t="s">
        <v>601</v>
      </c>
      <c r="F1" s="499" t="s">
        <v>602</v>
      </c>
      <c r="G1" s="499" t="s">
        <v>603</v>
      </c>
      <c r="H1" s="499" t="s">
        <v>604</v>
      </c>
      <c r="I1" s="501" t="s">
        <v>605</v>
      </c>
      <c r="J1" s="499" t="s">
        <v>606</v>
      </c>
      <c r="K1" s="502" t="s">
        <v>607</v>
      </c>
      <c r="L1" s="502" t="s">
        <v>608</v>
      </c>
      <c r="M1" s="502" t="s">
        <v>609</v>
      </c>
      <c r="N1" s="496" t="s">
        <v>610</v>
      </c>
      <c r="O1" s="496" t="s">
        <v>611</v>
      </c>
      <c r="P1" s="496" t="s">
        <v>612</v>
      </c>
      <c r="Q1" s="503" t="s">
        <v>613</v>
      </c>
      <c r="R1" s="496" t="s">
        <v>614</v>
      </c>
      <c r="S1" s="496" t="s">
        <v>615</v>
      </c>
      <c r="T1" s="496" t="s">
        <v>616</v>
      </c>
      <c r="U1" s="496" t="s">
        <v>617</v>
      </c>
      <c r="V1" s="496" t="s">
        <v>618</v>
      </c>
      <c r="W1" s="496" t="s">
        <v>619</v>
      </c>
      <c r="X1" s="499" t="s">
        <v>620</v>
      </c>
      <c r="Y1" s="499" t="s">
        <v>621</v>
      </c>
      <c r="Z1" s="499" t="s">
        <v>622</v>
      </c>
      <c r="AA1" s="499" t="s">
        <v>623</v>
      </c>
      <c r="AB1" s="499" t="s">
        <v>624</v>
      </c>
      <c r="AC1" s="506" t="s">
        <v>625</v>
      </c>
    </row>
    <row r="2" s="494" customFormat="1" ht="136.75" spans="1:29">
      <c r="A2" s="497" t="str">
        <f>'DATA INPUT'!H18</f>
        <v>(PLEASE INPUT)</v>
      </c>
      <c r="B2" s="498" t="str">
        <f>'DATA INPUT'!H16</f>
        <v>(PLEASE INPUT)</v>
      </c>
      <c r="C2" s="498" t="str">
        <f>'DATA INPUT'!H26</f>
        <v>(PLEASE INPUT)</v>
      </c>
      <c r="D2" s="498" t="str">
        <f>'DATA INPUT'!H28</f>
        <v>(PLEASE INPUT)</v>
      </c>
      <c r="E2" s="498" t="str">
        <f>'DATA INPUT'!H24</f>
        <v>(PLEASE SELECT)</v>
      </c>
      <c r="F2" s="500" t="str">
        <f>'DATA INPUT'!H22</f>
        <v>(PLEASE INPUT)</v>
      </c>
      <c r="G2" s="498" t="str">
        <f>'DATA INPUT'!H48</f>
        <v>(PLEASE INPUT)</v>
      </c>
      <c r="H2" s="498" t="e">
        <f>'DATA INPUT'!#REF!</f>
        <v>#REF!</v>
      </c>
      <c r="I2" s="498" t="str">
        <f>'DATA INPUT'!H125</f>
        <v>(PLEASE INPUT MORE DETAILS LIKE NAME OF AGENT, FAIR, NEWSPAPER, INSTITUTION, etc.)</v>
      </c>
      <c r="J2" s="498">
        <f>'DATA INPUT'!H130</f>
        <v>0</v>
      </c>
      <c r="K2" s="498" t="str">
        <f>'DATA INPUT'!H105</f>
        <v>(PLEASE INPUT)</v>
      </c>
      <c r="L2" s="498" t="str">
        <f>'DATA INPUT'!H66</f>
        <v>(PLEASE SELECT)</v>
      </c>
      <c r="M2" s="498" t="str">
        <f>'DATA INPUT'!H69</f>
        <v>(PLEASE SELECT)</v>
      </c>
      <c r="N2" s="498" t="e">
        <f>'DATA INPUT'!#REF!</f>
        <v>#REF!</v>
      </c>
      <c r="O2" s="498">
        <f>'DATA INPUT'!H71</f>
        <v>0</v>
      </c>
      <c r="P2" s="498" t="str">
        <f>'DATA INPUT'!H74</f>
        <v>(PLEASE SELECT)</v>
      </c>
      <c r="Q2" s="498" t="e">
        <f>'DATA INPUT'!#REF!</f>
        <v>#REF!</v>
      </c>
      <c r="R2" s="498" t="str">
        <f>'DATA INPUT'!H84</f>
        <v>(PLEASE SELECT)</v>
      </c>
      <c r="S2" s="498" t="str">
        <f>'DATA INPUT'!H86</f>
        <v>(PLEASE INPUT)</v>
      </c>
      <c r="T2" s="498" t="str">
        <f>'DATA INPUT'!H116</f>
        <v>(PLEASE INPUT)</v>
      </c>
      <c r="U2" s="504" t="str">
        <f>'DATA INPUT'!H113</f>
        <v>(PLEASE INPUT)</v>
      </c>
      <c r="V2" s="498" t="str">
        <f>'DATA INPUT'!H38</f>
        <v>(PLEASE INPUT)</v>
      </c>
      <c r="W2" s="498" t="str">
        <f>'DATA INPUT'!H42</f>
        <v>(PLEASE INPUT)</v>
      </c>
      <c r="X2" s="498" t="str">
        <f>'DATA INPUT'!H44</f>
        <v>(PLEASE INPUT)</v>
      </c>
      <c r="Y2" s="498"/>
      <c r="Z2" s="498" t="str">
        <f>'DATA INPUT'!H46</f>
        <v>(PLEASE INPUT)</v>
      </c>
      <c r="AA2" s="498" t="str">
        <f>'DATA INPUT'!H54</f>
        <v>(PLEASE INPUT)</v>
      </c>
      <c r="AB2" s="505" t="str">
        <f>'DATA INPUT'!H56</f>
        <v>(PLEASE INPUT)</v>
      </c>
      <c r="AC2" s="507" t="str">
        <f>'DATA INPUT'!H60</f>
        <v>(PLEASE INPUT)</v>
      </c>
    </row>
    <row r="3" ht="20.4" spans="7:8">
      <c r="G3" s="411"/>
      <c r="H3" s="411"/>
    </row>
  </sheetData>
  <pageMargins left="0.65" right="0.63" top="1.36" bottom="0.4" header="0.3" footer="0.4"/>
  <pageSetup paperSize="1" scale="52" fitToHeight="8" orientation="landscape"/>
  <headerFooter alignWithMargins="0">
    <oddHeader>&amp;L&amp;G&amp;R1195 Fuxing Zhong Rd., Shanghai 200031, PRC
中国上海市复兴中路1195号  邮编: 200031
www.sbc-usst.edu.cn
</oddHeader>
    <oddFooter>&amp;C                       &amp;RPage &amp;P of &amp;N</oddFooter>
  </headerFooter>
  <rowBreaks count="1" manualBreakCount="1">
    <brk id="1" max="53" man="1"/>
  </rowBreaks>
  <colBreaks count="1" manualBreakCount="1">
    <brk id="27" max="1" man="1"/>
  </colBreaks>
  <drawing r:id="rId1"/>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AJ77"/>
  <sheetViews>
    <sheetView showGridLines="0" view="pageBreakPreview" zoomScaleNormal="100" topLeftCell="A67" workbookViewId="0">
      <selection activeCell="O44" sqref="O44"/>
    </sheetView>
  </sheetViews>
  <sheetFormatPr defaultColWidth="9" defaultRowHeight="15.2"/>
  <cols>
    <col min="1" max="4" width="2.57142857142857" style="2" customWidth="1"/>
    <col min="5" max="5" width="2.28571428571429" style="2" customWidth="1"/>
    <col min="6" max="54" width="2.57142857142857" style="2" customWidth="1"/>
    <col min="55" max="62" width="3.42857142857143" style="2" customWidth="1"/>
    <col min="63" max="16384" width="9.14285714285714" style="2"/>
  </cols>
  <sheetData>
    <row r="1" ht="42" customHeight="1" spans="1:36">
      <c r="A1" s="408"/>
      <c r="B1" s="409" t="s">
        <v>626</v>
      </c>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82"/>
    </row>
    <row r="2" ht="26.25" customHeight="1" spans="17:17">
      <c r="Q2" s="204"/>
    </row>
    <row r="3" ht="139.5" customHeight="1" spans="1:35">
      <c r="A3" s="410" t="s">
        <v>627</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B3" s="470" t="s">
        <v>628</v>
      </c>
      <c r="AC3" s="481"/>
      <c r="AD3" s="481"/>
      <c r="AE3" s="481"/>
      <c r="AF3" s="481"/>
      <c r="AG3" s="481"/>
      <c r="AH3" s="481"/>
      <c r="AI3" s="483"/>
    </row>
    <row r="5" ht="20.4" spans="1:1">
      <c r="A5" s="411" t="s">
        <v>629</v>
      </c>
    </row>
    <row r="6" ht="11.25" customHeight="1" spans="1:1">
      <c r="A6" s="411"/>
    </row>
    <row r="7" ht="19.5" customHeight="1" spans="1:36">
      <c r="A7" s="412" t="s">
        <v>630</v>
      </c>
      <c r="B7" s="413"/>
      <c r="C7" s="413"/>
      <c r="D7" s="413"/>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3"/>
      <c r="AJ7" s="484"/>
    </row>
    <row r="8" s="407" customFormat="1" ht="8.25" customHeight="1" spans="1:36">
      <c r="A8" s="414"/>
      <c r="B8" s="415"/>
      <c r="C8" s="415"/>
      <c r="D8" s="415"/>
      <c r="E8" s="415"/>
      <c r="F8" s="415"/>
      <c r="G8" s="415"/>
      <c r="H8" s="415"/>
      <c r="I8" s="415"/>
      <c r="J8" s="415"/>
      <c r="K8" s="415"/>
      <c r="L8" s="415"/>
      <c r="M8" s="415"/>
      <c r="N8" s="415"/>
      <c r="O8" s="415"/>
      <c r="P8" s="415"/>
      <c r="Q8" s="415"/>
      <c r="R8" s="415"/>
      <c r="S8" s="415"/>
      <c r="T8" s="415"/>
      <c r="U8" s="415"/>
      <c r="V8" s="415"/>
      <c r="W8" s="415"/>
      <c r="X8" s="415"/>
      <c r="Y8" s="415"/>
      <c r="Z8" s="415"/>
      <c r="AA8" s="415"/>
      <c r="AB8" s="415"/>
      <c r="AC8" s="415"/>
      <c r="AD8" s="415"/>
      <c r="AE8" s="415"/>
      <c r="AF8" s="415"/>
      <c r="AG8" s="415"/>
      <c r="AH8" s="415"/>
      <c r="AI8" s="415"/>
      <c r="AJ8" s="485"/>
    </row>
    <row r="9" ht="12.75" customHeight="1" spans="1:36">
      <c r="A9" s="416" t="s">
        <v>631</v>
      </c>
      <c r="B9" s="1"/>
      <c r="C9" s="1"/>
      <c r="D9" s="1"/>
      <c r="E9" s="1"/>
      <c r="F9" s="1"/>
      <c r="G9" s="1"/>
      <c r="H9" s="1"/>
      <c r="I9" s="112" t="str">
        <f>IF('DATA INPUT'!H24="MALE","X"," ")</f>
        <v> </v>
      </c>
      <c r="J9" s="1" t="s">
        <v>632</v>
      </c>
      <c r="K9" s="1"/>
      <c r="L9" s="1"/>
      <c r="M9" s="1"/>
      <c r="N9" s="1"/>
      <c r="O9" s="1"/>
      <c r="P9" s="1"/>
      <c r="Q9" s="1"/>
      <c r="R9" s="1"/>
      <c r="S9" s="112" t="str">
        <f>IF('DATA INPUT'!H24="FEMALE","X"," ")</f>
        <v> </v>
      </c>
      <c r="T9" s="1" t="s">
        <v>633</v>
      </c>
      <c r="U9" s="1"/>
      <c r="V9" s="1"/>
      <c r="W9" s="1"/>
      <c r="X9" s="1"/>
      <c r="Y9" s="1"/>
      <c r="Z9" s="1"/>
      <c r="AA9" s="1"/>
      <c r="AB9" s="1"/>
      <c r="AC9" s="1"/>
      <c r="AD9" s="1"/>
      <c r="AE9" s="1"/>
      <c r="AF9" s="1"/>
      <c r="AG9" s="1"/>
      <c r="AH9" s="1"/>
      <c r="AI9" s="1"/>
      <c r="AJ9" s="68"/>
    </row>
    <row r="10" ht="8.25" customHeight="1" spans="1:36">
      <c r="A10" s="417"/>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76"/>
    </row>
    <row r="11" ht="19.5" customHeight="1" spans="1:36">
      <c r="A11" s="418" t="s">
        <v>634</v>
      </c>
      <c r="B11" s="279"/>
      <c r="C11" s="279"/>
      <c r="D11" s="279"/>
      <c r="E11" s="279"/>
      <c r="F11" s="279"/>
      <c r="G11" s="279"/>
      <c r="H11" s="279"/>
      <c r="I11" s="455" t="str">
        <f>'DATA INPUT'!H18</f>
        <v>(PLEASE INPUT)</v>
      </c>
      <c r="J11" s="279"/>
      <c r="K11" s="279"/>
      <c r="L11" s="279"/>
      <c r="M11" s="279"/>
      <c r="N11" s="279"/>
      <c r="O11" s="279"/>
      <c r="P11" s="279"/>
      <c r="Q11" s="279"/>
      <c r="R11" s="279"/>
      <c r="S11" s="279" t="s">
        <v>635</v>
      </c>
      <c r="T11" s="279"/>
      <c r="U11" s="279"/>
      <c r="V11" s="279"/>
      <c r="W11" s="279"/>
      <c r="X11" s="455" t="str">
        <f>'DATA INPUT'!H16</f>
        <v>(PLEASE INPUT)</v>
      </c>
      <c r="Y11" s="279"/>
      <c r="Z11" s="279"/>
      <c r="AA11" s="279"/>
      <c r="AB11" s="279"/>
      <c r="AC11" s="279"/>
      <c r="AD11" s="279"/>
      <c r="AE11" s="279"/>
      <c r="AF11" s="279"/>
      <c r="AG11" s="279"/>
      <c r="AH11" s="279"/>
      <c r="AI11" s="279"/>
      <c r="AJ11" s="406"/>
    </row>
    <row r="12" ht="19.5" customHeight="1" spans="1:36">
      <c r="A12" s="416" t="s">
        <v>636</v>
      </c>
      <c r="B12" s="1"/>
      <c r="C12" s="1"/>
      <c r="D12" s="1"/>
      <c r="E12" s="1"/>
      <c r="F12" s="1"/>
      <c r="G12" s="1"/>
      <c r="H12" s="1"/>
      <c r="I12" s="460" t="str">
        <f>'DATA INPUT'!H22</f>
        <v>(PLEASE INPUT)</v>
      </c>
      <c r="J12" s="460"/>
      <c r="K12" s="460"/>
      <c r="L12" s="460"/>
      <c r="M12" s="460"/>
      <c r="N12" s="460"/>
      <c r="O12" s="460"/>
      <c r="P12" s="460"/>
      <c r="Q12" s="460"/>
      <c r="R12" s="460"/>
      <c r="S12" s="1" t="s">
        <v>637</v>
      </c>
      <c r="T12" s="1"/>
      <c r="U12" s="1"/>
      <c r="V12" s="1"/>
      <c r="W12" s="1"/>
      <c r="X12" s="99" t="str">
        <f>'DATA INPUT'!H28</f>
        <v>(PLEASE INPUT)</v>
      </c>
      <c r="Y12" s="1"/>
      <c r="Z12" s="1"/>
      <c r="AA12" s="1"/>
      <c r="AB12" s="1"/>
      <c r="AC12" s="1"/>
      <c r="AD12" s="1"/>
      <c r="AE12" s="1"/>
      <c r="AF12" s="1"/>
      <c r="AG12" s="1"/>
      <c r="AH12" s="1"/>
      <c r="AI12" s="1"/>
      <c r="AJ12" s="68"/>
    </row>
    <row r="13" ht="15.75" customHeight="1" spans="1:36">
      <c r="A13" s="419" t="s">
        <v>638</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103"/>
    </row>
    <row r="14" ht="29.25" customHeight="1" spans="1:36">
      <c r="A14" s="416"/>
      <c r="B14" s="1"/>
      <c r="C14" s="1"/>
      <c r="D14" s="1"/>
      <c r="E14" s="1"/>
      <c r="F14" s="1"/>
      <c r="G14" s="1"/>
      <c r="H14" s="1"/>
      <c r="I14" s="461" t="str">
        <f>'DATA INPUT'!H38</f>
        <v>(PLEASE INPUT)</v>
      </c>
      <c r="J14" s="461"/>
      <c r="K14" s="461"/>
      <c r="L14" s="461"/>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68"/>
    </row>
    <row r="15" ht="12.75" customHeight="1" spans="1:36">
      <c r="A15" s="417" t="s">
        <v>639</v>
      </c>
      <c r="B15" s="14"/>
      <c r="C15" s="14"/>
      <c r="D15" s="14"/>
      <c r="E15" s="14"/>
      <c r="F15" s="14"/>
      <c r="G15" s="14"/>
      <c r="H15" s="14"/>
      <c r="I15" s="113" t="str">
        <f>'DATA INPUT'!H42</f>
        <v>(PLEASE INPUT)</v>
      </c>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76"/>
    </row>
    <row r="16" ht="15" customHeight="1" spans="1:36">
      <c r="A16" s="418" t="s">
        <v>640</v>
      </c>
      <c r="B16" s="279"/>
      <c r="C16" s="279"/>
      <c r="D16" s="279"/>
      <c r="E16" s="279"/>
      <c r="F16" s="279"/>
      <c r="G16" s="279"/>
      <c r="H16" s="55"/>
      <c r="I16" s="462" t="str">
        <f>'DATA INPUT'!H46</f>
        <v>(PLEASE INPUT)</v>
      </c>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406"/>
    </row>
    <row r="17" ht="15" customHeight="1" spans="1:36">
      <c r="A17" s="419" t="s">
        <v>641</v>
      </c>
      <c r="B17" s="32"/>
      <c r="C17" s="32"/>
      <c r="D17" s="32"/>
      <c r="E17" s="32"/>
      <c r="F17" s="32"/>
      <c r="G17" s="32"/>
      <c r="H17" s="453"/>
      <c r="I17" s="463" t="e">
        <f>'DATA INPUT'!#REF!</f>
        <v>#REF!</v>
      </c>
      <c r="J17" s="463"/>
      <c r="K17" s="463"/>
      <c r="L17" s="463"/>
      <c r="M17" s="463"/>
      <c r="N17" s="463"/>
      <c r="O17" s="463"/>
      <c r="P17" s="463"/>
      <c r="Q17" s="32"/>
      <c r="R17" s="279" t="s">
        <v>642</v>
      </c>
      <c r="S17" s="279"/>
      <c r="T17" s="279"/>
      <c r="U17" s="32"/>
      <c r="V17" s="32"/>
      <c r="W17" s="46"/>
      <c r="X17" s="46"/>
      <c r="Y17" s="46"/>
      <c r="Z17" s="463" t="str">
        <f>'DATA INPUT'!H44</f>
        <v>(PLEASE INPUT)</v>
      </c>
      <c r="AA17" s="463"/>
      <c r="AB17" s="463"/>
      <c r="AC17" s="463"/>
      <c r="AD17" s="463"/>
      <c r="AE17" s="463"/>
      <c r="AF17" s="463"/>
      <c r="AG17" s="463"/>
      <c r="AH17" s="463"/>
      <c r="AI17" s="463"/>
      <c r="AJ17" s="103"/>
    </row>
    <row r="18" ht="15" customHeight="1" spans="1:36">
      <c r="A18" s="420" t="s">
        <v>643</v>
      </c>
      <c r="B18" s="421"/>
      <c r="C18" s="421"/>
      <c r="D18" s="421"/>
      <c r="E18" s="421"/>
      <c r="F18" s="421"/>
      <c r="G18" s="421"/>
      <c r="H18" s="421"/>
      <c r="I18" s="224" t="str">
        <f>'DATA INPUT'!H48</f>
        <v>(PLEASE INPUT)</v>
      </c>
      <c r="J18" s="224"/>
      <c r="K18" s="224"/>
      <c r="L18" s="224"/>
      <c r="M18" s="224"/>
      <c r="N18" s="224"/>
      <c r="O18" s="224"/>
      <c r="P18" s="224"/>
      <c r="Q18" s="224"/>
      <c r="R18" s="1" t="s">
        <v>644</v>
      </c>
      <c r="T18" s="1"/>
      <c r="U18" s="32"/>
      <c r="V18" s="32"/>
      <c r="W18" s="32"/>
      <c r="X18" s="32"/>
      <c r="Y18" s="32"/>
      <c r="Z18" s="471" t="e">
        <f>'DATA INPUT'!#REF!</f>
        <v>#REF!</v>
      </c>
      <c r="AA18" s="471"/>
      <c r="AB18" s="471"/>
      <c r="AC18" s="471"/>
      <c r="AD18" s="471"/>
      <c r="AE18" s="471"/>
      <c r="AF18" s="471"/>
      <c r="AG18" s="471"/>
      <c r="AH18" s="471"/>
      <c r="AI18" s="471"/>
      <c r="AJ18" s="103"/>
    </row>
    <row r="19" ht="4.5" customHeight="1" spans="1:36">
      <c r="A19" s="422"/>
      <c r="B19" s="423"/>
      <c r="C19" s="423"/>
      <c r="D19" s="423"/>
      <c r="E19" s="423"/>
      <c r="F19" s="423"/>
      <c r="G19" s="423"/>
      <c r="H19" s="423"/>
      <c r="I19" s="14"/>
      <c r="J19" s="14"/>
      <c r="K19" s="464"/>
      <c r="L19" s="14"/>
      <c r="M19" s="14"/>
      <c r="N19" s="14"/>
      <c r="O19" s="14"/>
      <c r="P19" s="14"/>
      <c r="Q19" s="14"/>
      <c r="R19" s="14"/>
      <c r="S19" s="14"/>
      <c r="T19" s="14"/>
      <c r="U19" s="14"/>
      <c r="V19" s="14"/>
      <c r="W19" s="14"/>
      <c r="X19" s="14"/>
      <c r="Y19" s="14"/>
      <c r="Z19" s="113"/>
      <c r="AA19" s="113"/>
      <c r="AB19" s="113"/>
      <c r="AC19" s="113"/>
      <c r="AD19" s="113"/>
      <c r="AE19" s="113"/>
      <c r="AF19" s="113"/>
      <c r="AG19" s="113"/>
      <c r="AH19" s="113"/>
      <c r="AI19" s="113"/>
      <c r="AJ19" s="76"/>
    </row>
    <row r="20" ht="19.5" customHeight="1" spans="1:36">
      <c r="A20" s="412" t="s">
        <v>645</v>
      </c>
      <c r="B20" s="424"/>
      <c r="C20" s="424"/>
      <c r="D20" s="424"/>
      <c r="E20" s="424"/>
      <c r="F20" s="424"/>
      <c r="G20" s="424"/>
      <c r="H20" s="424"/>
      <c r="I20" s="413"/>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84"/>
    </row>
    <row r="21" ht="4.5" customHeight="1" spans="1:36">
      <c r="A21" s="414"/>
      <c r="B21" s="425"/>
      <c r="C21" s="425"/>
      <c r="D21" s="425"/>
      <c r="E21" s="425"/>
      <c r="F21" s="425"/>
      <c r="G21" s="425"/>
      <c r="H21" s="425"/>
      <c r="I21" s="415"/>
      <c r="J21" s="415"/>
      <c r="K21" s="415"/>
      <c r="L21" s="415"/>
      <c r="M21" s="415"/>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85"/>
    </row>
    <row r="22" ht="13.5" customHeight="1" spans="1:36">
      <c r="A22" s="426" t="s">
        <v>646</v>
      </c>
      <c r="B22" s="96"/>
      <c r="C22" s="96"/>
      <c r="D22" s="96"/>
      <c r="E22" s="96"/>
      <c r="F22" s="96"/>
      <c r="G22" s="96"/>
      <c r="H22" s="96"/>
      <c r="I22" s="53" t="str">
        <f>'DATA INPUT'!H105</f>
        <v>(PLEASE INPUT)</v>
      </c>
      <c r="J22" s="1"/>
      <c r="L22" s="1"/>
      <c r="M22" s="1"/>
      <c r="N22" s="1"/>
      <c r="O22" s="1"/>
      <c r="P22" s="1"/>
      <c r="Q22" s="1"/>
      <c r="R22" s="1"/>
      <c r="S22" s="1"/>
      <c r="T22" s="1"/>
      <c r="U22" s="1"/>
      <c r="V22" s="1"/>
      <c r="W22" s="1"/>
      <c r="X22" s="1"/>
      <c r="Y22" s="1"/>
      <c r="Z22" s="1"/>
      <c r="AA22" s="1"/>
      <c r="AB22" s="1"/>
      <c r="AC22" s="1"/>
      <c r="AD22" s="1"/>
      <c r="AE22" s="1"/>
      <c r="AF22" s="1"/>
      <c r="AG22" s="1"/>
      <c r="AH22" s="1"/>
      <c r="AI22" s="1"/>
      <c r="AJ22" s="68"/>
    </row>
    <row r="23" ht="13.5" customHeight="1" spans="1:36">
      <c r="A23" s="427"/>
      <c r="B23" s="423"/>
      <c r="C23" s="423"/>
      <c r="D23" s="423"/>
      <c r="E23" s="423"/>
      <c r="F23" s="423"/>
      <c r="G23" s="423"/>
      <c r="H23" s="423"/>
      <c r="I23" s="462" t="str">
        <f>'DATA INPUT'!H107</f>
        <v>(PLEASE INPUT)</v>
      </c>
      <c r="J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76"/>
    </row>
    <row r="24" ht="3.75" customHeight="1" spans="1:36">
      <c r="A24" s="420"/>
      <c r="B24" s="421"/>
      <c r="C24" s="421"/>
      <c r="D24" s="421"/>
      <c r="E24" s="421"/>
      <c r="F24" s="421"/>
      <c r="G24" s="421"/>
      <c r="H24" s="421"/>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103"/>
    </row>
    <row r="25" ht="11.25" customHeight="1" spans="1:36">
      <c r="A25" s="428" t="s">
        <v>647</v>
      </c>
      <c r="B25" s="96"/>
      <c r="C25" s="96"/>
      <c r="D25" s="96"/>
      <c r="E25" s="96"/>
      <c r="F25" s="96"/>
      <c r="G25" s="96"/>
      <c r="H25" s="96"/>
      <c r="I25" s="206"/>
      <c r="J25" s="96" t="s">
        <v>648</v>
      </c>
      <c r="K25" s="1"/>
      <c r="L25" s="1"/>
      <c r="M25" s="1"/>
      <c r="N25" s="1"/>
      <c r="O25" s="1"/>
      <c r="P25" s="1"/>
      <c r="Q25" s="206"/>
      <c r="R25" s="96" t="s">
        <v>649</v>
      </c>
      <c r="S25" s="1"/>
      <c r="U25" s="1"/>
      <c r="V25" s="1"/>
      <c r="W25" s="1"/>
      <c r="Z25" s="1"/>
      <c r="AA25" s="1"/>
      <c r="AB25" s="1"/>
      <c r="AC25" s="1"/>
      <c r="AD25" s="1"/>
      <c r="AE25" s="1"/>
      <c r="AF25" s="1"/>
      <c r="AG25" s="1"/>
      <c r="AH25" s="1"/>
      <c r="AI25" s="1"/>
      <c r="AJ25" s="68"/>
    </row>
    <row r="26" ht="3.75" customHeight="1" spans="1:36">
      <c r="A26" s="429"/>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76"/>
    </row>
    <row r="27" ht="19.5" customHeight="1" spans="1:36">
      <c r="A27" s="412" t="s">
        <v>650</v>
      </c>
      <c r="B27" s="413"/>
      <c r="C27" s="413"/>
      <c r="D27" s="413"/>
      <c r="E27" s="413"/>
      <c r="F27" s="413"/>
      <c r="G27" s="413"/>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84"/>
    </row>
    <row r="28" ht="4.5" customHeight="1" spans="1:36">
      <c r="A28" s="414"/>
      <c r="B28" s="415"/>
      <c r="C28" s="415"/>
      <c r="D28" s="415"/>
      <c r="E28" s="415"/>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85"/>
    </row>
    <row r="29" ht="12" customHeight="1" spans="1:36">
      <c r="A29" s="430" t="s">
        <v>651</v>
      </c>
      <c r="B29" s="1"/>
      <c r="C29" s="431"/>
      <c r="D29" s="431"/>
      <c r="E29" s="431"/>
      <c r="F29" s="431"/>
      <c r="G29" s="431"/>
      <c r="H29" s="431"/>
      <c r="I29" s="431"/>
      <c r="J29" s="431"/>
      <c r="K29" s="431"/>
      <c r="L29" s="431"/>
      <c r="M29" s="431"/>
      <c r="N29" s="431"/>
      <c r="O29" s="431"/>
      <c r="P29" s="431"/>
      <c r="Q29" s="431"/>
      <c r="R29" s="431"/>
      <c r="S29" s="431"/>
      <c r="T29" s="431"/>
      <c r="U29" s="431"/>
      <c r="V29" s="431"/>
      <c r="W29" s="431"/>
      <c r="X29" s="431"/>
      <c r="Y29" s="431"/>
      <c r="Z29" s="472" t="str">
        <f>'DATA INPUT'!H81</f>
        <v>(PLEASE SELECT)</v>
      </c>
      <c r="AA29" s="473"/>
      <c r="AB29" s="473"/>
      <c r="AC29" s="473"/>
      <c r="AD29" s="473"/>
      <c r="AE29" s="473"/>
      <c r="AF29" s="473"/>
      <c r="AG29" s="473"/>
      <c r="AH29" s="473"/>
      <c r="AI29" s="486"/>
      <c r="AJ29" s="487"/>
    </row>
    <row r="30" ht="4.5" customHeight="1" spans="1:36">
      <c r="A30" s="430"/>
      <c r="B30" s="1"/>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87"/>
    </row>
    <row r="31" ht="12" customHeight="1" spans="1:36">
      <c r="A31" s="430" t="s">
        <v>652</v>
      </c>
      <c r="B31" s="1"/>
      <c r="C31" s="431"/>
      <c r="D31" s="431"/>
      <c r="E31" s="431"/>
      <c r="F31" s="431"/>
      <c r="G31" s="431"/>
      <c r="H31" s="431"/>
      <c r="I31" s="431"/>
      <c r="J31" s="431"/>
      <c r="K31" s="431"/>
      <c r="L31" s="431"/>
      <c r="M31" s="431"/>
      <c r="N31" s="431"/>
      <c r="O31" s="431"/>
      <c r="P31" s="431"/>
      <c r="Q31" s="431"/>
      <c r="R31" s="431"/>
      <c r="S31" s="431"/>
      <c r="T31" s="431"/>
      <c r="U31" s="431"/>
      <c r="V31" s="431"/>
      <c r="W31" s="431"/>
      <c r="X31" s="431"/>
      <c r="Y31" s="431"/>
      <c r="Z31" s="472" t="e">
        <f>'DATA INPUT'!#REF!</f>
        <v>#REF!</v>
      </c>
      <c r="AA31" s="473"/>
      <c r="AB31" s="473"/>
      <c r="AC31" s="473"/>
      <c r="AD31" s="473"/>
      <c r="AE31" s="473"/>
      <c r="AF31" s="473"/>
      <c r="AG31" s="473"/>
      <c r="AH31" s="473"/>
      <c r="AI31" s="486"/>
      <c r="AJ31" s="487"/>
    </row>
    <row r="32" s="1" customFormat="1" ht="4.5" customHeight="1" spans="1:36">
      <c r="A32" s="197"/>
      <c r="C32" s="9"/>
      <c r="D32" s="37"/>
      <c r="E32" s="37"/>
      <c r="F32" s="37"/>
      <c r="G32" s="37"/>
      <c r="H32" s="37"/>
      <c r="I32" s="37"/>
      <c r="J32" s="37"/>
      <c r="K32" s="37"/>
      <c r="L32" s="37"/>
      <c r="M32" s="37"/>
      <c r="N32" s="37"/>
      <c r="O32" s="37"/>
      <c r="P32" s="37"/>
      <c r="Q32" s="37"/>
      <c r="R32" s="37"/>
      <c r="S32" s="37"/>
      <c r="T32" s="37"/>
      <c r="U32" s="37"/>
      <c r="V32" s="37"/>
      <c r="W32" s="37"/>
      <c r="X32" s="37"/>
      <c r="Y32" s="37"/>
      <c r="Z32" s="37"/>
      <c r="AB32" s="37"/>
      <c r="AC32" s="37"/>
      <c r="AD32" s="37"/>
      <c r="AE32" s="37"/>
      <c r="AF32" s="37"/>
      <c r="AG32" s="37"/>
      <c r="AH32" s="37"/>
      <c r="AI32" s="37"/>
      <c r="AJ32" s="70"/>
    </row>
    <row r="33" s="1" customFormat="1" ht="12" customHeight="1" spans="1:36">
      <c r="A33" s="428" t="s">
        <v>653</v>
      </c>
      <c r="D33" s="9"/>
      <c r="E33" s="9"/>
      <c r="F33" s="9"/>
      <c r="G33" s="9"/>
      <c r="H33" s="37"/>
      <c r="I33" s="37"/>
      <c r="J33" s="37"/>
      <c r="L33" s="37"/>
      <c r="M33" s="37"/>
      <c r="N33" s="37"/>
      <c r="O33" s="37"/>
      <c r="P33" s="37"/>
      <c r="Q33" s="37"/>
      <c r="R33" s="37"/>
      <c r="S33" s="21"/>
      <c r="T33" s="96"/>
      <c r="U33" s="37"/>
      <c r="W33" s="37"/>
      <c r="X33" s="37"/>
      <c r="Y33" s="37"/>
      <c r="Z33" s="472" t="str">
        <f>'DATA INPUT'!H84</f>
        <v>(PLEASE SELECT)</v>
      </c>
      <c r="AA33" s="473"/>
      <c r="AB33" s="473"/>
      <c r="AC33" s="473"/>
      <c r="AD33" s="473"/>
      <c r="AE33" s="473"/>
      <c r="AF33" s="473"/>
      <c r="AG33" s="473"/>
      <c r="AH33" s="473"/>
      <c r="AI33" s="486"/>
      <c r="AJ33" s="70"/>
    </row>
    <row r="34" s="1" customFormat="1" ht="4.5" customHeight="1" spans="1:36">
      <c r="A34" s="197"/>
      <c r="D34" s="9"/>
      <c r="E34" s="9"/>
      <c r="F34" s="9"/>
      <c r="G34" s="9"/>
      <c r="H34" s="37"/>
      <c r="I34" s="37"/>
      <c r="J34" s="37"/>
      <c r="L34" s="37"/>
      <c r="M34" s="37"/>
      <c r="N34" s="37"/>
      <c r="O34" s="37"/>
      <c r="P34" s="37"/>
      <c r="Q34" s="37"/>
      <c r="R34" s="37"/>
      <c r="S34" s="37"/>
      <c r="T34" s="37"/>
      <c r="U34" s="37"/>
      <c r="V34" s="37"/>
      <c r="W34" s="37"/>
      <c r="X34" s="37"/>
      <c r="Y34" s="37"/>
      <c r="Z34" s="37"/>
      <c r="AB34" s="37"/>
      <c r="AC34" s="37"/>
      <c r="AD34" s="37"/>
      <c r="AE34" s="37"/>
      <c r="AF34" s="37"/>
      <c r="AG34" s="37"/>
      <c r="AH34" s="37"/>
      <c r="AJ34" s="70"/>
    </row>
    <row r="35" s="1" customFormat="1" ht="12" customHeight="1" spans="1:36">
      <c r="A35" s="432" t="s">
        <v>654</v>
      </c>
      <c r="C35" s="96"/>
      <c r="D35" s="78"/>
      <c r="E35" s="78"/>
      <c r="F35" s="78"/>
      <c r="G35" s="78"/>
      <c r="I35" s="10"/>
      <c r="K35" s="55"/>
      <c r="L35" s="55"/>
      <c r="M35" s="55"/>
      <c r="N35" s="55"/>
      <c r="O35" s="55"/>
      <c r="Q35" s="78"/>
      <c r="S35" s="21"/>
      <c r="T35" s="96"/>
      <c r="U35" s="10"/>
      <c r="V35" s="10"/>
      <c r="W35" s="10"/>
      <c r="X35" s="55"/>
      <c r="Y35" s="55"/>
      <c r="Z35" s="474" t="str">
        <f>'DATA INPUT'!H86</f>
        <v>(PLEASE INPUT)</v>
      </c>
      <c r="AA35" s="475"/>
      <c r="AB35" s="475"/>
      <c r="AC35" s="475"/>
      <c r="AD35" s="475"/>
      <c r="AE35" s="475"/>
      <c r="AF35" s="475"/>
      <c r="AG35" s="475"/>
      <c r="AH35" s="475"/>
      <c r="AI35" s="488"/>
      <c r="AJ35" s="489"/>
    </row>
    <row r="36" s="1" customFormat="1" ht="4.5" customHeight="1" spans="1:36">
      <c r="A36" s="12"/>
      <c r="B36" s="100"/>
      <c r="C36" s="14"/>
      <c r="D36" s="100"/>
      <c r="E36" s="100"/>
      <c r="F36" s="100"/>
      <c r="G36" s="100"/>
      <c r="H36" s="14"/>
      <c r="I36" s="15"/>
      <c r="J36" s="14"/>
      <c r="K36" s="45"/>
      <c r="L36" s="45"/>
      <c r="M36" s="45"/>
      <c r="N36" s="45"/>
      <c r="O36" s="45"/>
      <c r="P36" s="14"/>
      <c r="Q36" s="100"/>
      <c r="R36" s="14"/>
      <c r="S36" s="100"/>
      <c r="T36" s="100"/>
      <c r="U36" s="100"/>
      <c r="V36" s="14"/>
      <c r="W36" s="15"/>
      <c r="X36" s="15"/>
      <c r="Y36" s="15"/>
      <c r="Z36" s="45"/>
      <c r="AA36" s="45"/>
      <c r="AB36" s="45"/>
      <c r="AC36" s="45"/>
      <c r="AD36" s="45"/>
      <c r="AE36" s="45"/>
      <c r="AF36" s="45"/>
      <c r="AG36" s="45"/>
      <c r="AH36" s="45"/>
      <c r="AI36" s="14"/>
      <c r="AJ36" s="72"/>
    </row>
    <row r="37" s="1" customFormat="1" ht="19.5" customHeight="1" spans="1:36">
      <c r="A37" s="433" t="s">
        <v>655</v>
      </c>
      <c r="B37" s="434"/>
      <c r="C37" s="435"/>
      <c r="D37" s="434"/>
      <c r="E37" s="434"/>
      <c r="F37" s="434"/>
      <c r="G37" s="434"/>
      <c r="H37" s="454"/>
      <c r="I37" s="465"/>
      <c r="J37" s="435"/>
      <c r="K37" s="454"/>
      <c r="L37" s="454"/>
      <c r="M37" s="454"/>
      <c r="N37" s="454"/>
      <c r="O37" s="454"/>
      <c r="P37" s="435"/>
      <c r="Q37" s="434"/>
      <c r="R37" s="435"/>
      <c r="S37" s="435"/>
      <c r="T37" s="435"/>
      <c r="U37" s="435"/>
      <c r="V37" s="435"/>
      <c r="W37" s="435"/>
      <c r="X37" s="435"/>
      <c r="Y37" s="435"/>
      <c r="Z37" s="435"/>
      <c r="AA37" s="435"/>
      <c r="AB37" s="435"/>
      <c r="AC37" s="435"/>
      <c r="AD37" s="435"/>
      <c r="AE37" s="435"/>
      <c r="AF37" s="435"/>
      <c r="AG37" s="435"/>
      <c r="AH37" s="435"/>
      <c r="AI37" s="435"/>
      <c r="AJ37" s="490"/>
    </row>
    <row r="38" s="1" customFormat="1" ht="19.5" customHeight="1" spans="1:36">
      <c r="A38" s="436" t="s">
        <v>656</v>
      </c>
      <c r="B38" s="437"/>
      <c r="C38" s="279"/>
      <c r="D38" s="437"/>
      <c r="E38" s="455" t="str">
        <f>'DATA INPUT'!H54</f>
        <v>(PLEASE INPUT)</v>
      </c>
      <c r="H38" s="455"/>
      <c r="I38" s="455"/>
      <c r="J38" s="455"/>
      <c r="K38" s="455"/>
      <c r="L38" s="455"/>
      <c r="M38" s="455"/>
      <c r="N38" s="455"/>
      <c r="O38" s="457"/>
      <c r="P38" s="457" t="s">
        <v>657</v>
      </c>
      <c r="Q38" s="455"/>
      <c r="R38" s="455"/>
      <c r="S38" s="457"/>
      <c r="T38" s="279"/>
      <c r="U38" s="279"/>
      <c r="V38" s="279"/>
      <c r="W38" s="455"/>
      <c r="X38" s="455"/>
      <c r="Y38" s="455"/>
      <c r="Z38" s="455"/>
      <c r="AA38" s="476" t="e">
        <f>'DATA INPUT'!#REF!</f>
        <v>#REF!</v>
      </c>
      <c r="AB38" s="476"/>
      <c r="AC38" s="476"/>
      <c r="AD38" s="476"/>
      <c r="AE38" s="476"/>
      <c r="AF38" s="476"/>
      <c r="AG38" s="476"/>
      <c r="AH38" s="476"/>
      <c r="AI38" s="476"/>
      <c r="AJ38" s="482"/>
    </row>
    <row r="39" s="1" customFormat="1" ht="19.5" customHeight="1" spans="1:36">
      <c r="A39" s="436" t="s">
        <v>658</v>
      </c>
      <c r="B39" s="438"/>
      <c r="C39" s="438"/>
      <c r="D39" s="438"/>
      <c r="E39" s="455" t="str">
        <f>'DATA INPUT'!H60</f>
        <v>(PLEASE INPUT)</v>
      </c>
      <c r="F39" s="438"/>
      <c r="G39" s="455"/>
      <c r="H39" s="455"/>
      <c r="I39" s="455"/>
      <c r="J39" s="455"/>
      <c r="K39" s="455"/>
      <c r="L39" s="455"/>
      <c r="M39" s="455"/>
      <c r="N39" s="455"/>
      <c r="O39" s="455"/>
      <c r="P39" s="457" t="s">
        <v>659</v>
      </c>
      <c r="Q39" s="455"/>
      <c r="R39" s="455"/>
      <c r="S39" s="457"/>
      <c r="T39" s="279"/>
      <c r="U39" s="455"/>
      <c r="V39" s="455"/>
      <c r="W39" s="455"/>
      <c r="X39" s="455"/>
      <c r="Y39" s="455"/>
      <c r="Z39" s="455"/>
      <c r="AA39" s="477" t="str">
        <f>'DATA INPUT'!H56</f>
        <v>(PLEASE INPUT)</v>
      </c>
      <c r="AB39" s="477"/>
      <c r="AC39" s="477"/>
      <c r="AD39" s="477"/>
      <c r="AE39" s="477"/>
      <c r="AF39" s="477"/>
      <c r="AG39" s="477"/>
      <c r="AH39" s="477"/>
      <c r="AI39" s="477"/>
      <c r="AJ39" s="482"/>
    </row>
    <row r="40" s="1" customFormat="1" ht="7.5" customHeight="1" spans="1:35">
      <c r="A40" s="10"/>
      <c r="B40" s="10"/>
      <c r="C40" s="10"/>
      <c r="D40" s="10"/>
      <c r="E40" s="10"/>
      <c r="F40" s="10"/>
      <c r="G40" s="55"/>
      <c r="H40" s="55"/>
      <c r="I40" s="55"/>
      <c r="J40" s="55"/>
      <c r="K40" s="55"/>
      <c r="L40" s="55"/>
      <c r="M40" s="55"/>
      <c r="N40" s="55"/>
      <c r="O40" s="55"/>
      <c r="P40" s="55"/>
      <c r="Q40" s="55"/>
      <c r="R40" s="55"/>
      <c r="S40" s="55"/>
      <c r="T40" s="55"/>
      <c r="U40" s="55"/>
      <c r="V40" s="55"/>
      <c r="W40" s="55"/>
      <c r="X40" s="55"/>
      <c r="Y40" s="55"/>
      <c r="Z40" s="55"/>
      <c r="AA40" s="55"/>
      <c r="AB40" s="101"/>
      <c r="AC40" s="101"/>
      <c r="AD40" s="101"/>
      <c r="AE40" s="101"/>
      <c r="AF40" s="101"/>
      <c r="AG40" s="101"/>
      <c r="AH40" s="101"/>
      <c r="AI40" s="101"/>
    </row>
    <row r="41" s="1" customFormat="1" ht="109.5" customHeight="1" spans="1:35">
      <c r="A41" s="439" t="s">
        <v>660</v>
      </c>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row>
    <row r="42" s="1" customFormat="1" ht="18" customHeight="1" spans="1:36">
      <c r="A42" s="440" t="s">
        <v>661</v>
      </c>
      <c r="B42" s="441"/>
      <c r="C42" s="441"/>
      <c r="D42" s="441"/>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91"/>
    </row>
    <row r="43" s="1" customFormat="1" ht="19.5" customHeight="1" spans="1:36">
      <c r="A43" s="430"/>
      <c r="B43" s="442" t="s">
        <v>662</v>
      </c>
      <c r="C43" s="431"/>
      <c r="D43" s="431"/>
      <c r="E43" s="456"/>
      <c r="F43" s="431"/>
      <c r="G43" s="431"/>
      <c r="H43" s="431"/>
      <c r="I43" s="431"/>
      <c r="J43" s="431"/>
      <c r="K43" s="431"/>
      <c r="L43" s="431"/>
      <c r="M43" s="431"/>
      <c r="N43" s="431"/>
      <c r="O43" s="431"/>
      <c r="P43" s="431"/>
      <c r="Q43" s="431"/>
      <c r="R43" s="431"/>
      <c r="S43" s="431"/>
      <c r="T43" s="431"/>
      <c r="U43" s="431"/>
      <c r="V43" s="469"/>
      <c r="W43" s="469"/>
      <c r="X43" s="469"/>
      <c r="Y43" s="469"/>
      <c r="Z43" s="469"/>
      <c r="AA43" s="469"/>
      <c r="AB43" s="469"/>
      <c r="AC43" s="469"/>
      <c r="AD43" s="469"/>
      <c r="AE43" s="469"/>
      <c r="AF43" s="469"/>
      <c r="AG43" s="469"/>
      <c r="AH43" s="469"/>
      <c r="AI43" s="469"/>
      <c r="AJ43" s="469"/>
    </row>
    <row r="44" s="1" customFormat="1" ht="13.5" customHeight="1" spans="1:33">
      <c r="A44" s="4"/>
      <c r="B44" s="96" t="s">
        <v>663</v>
      </c>
      <c r="O44" s="466" t="str">
        <f>IF('DATA INPUT'!H74="SBC Year 1 ","X"," ")</f>
        <v> </v>
      </c>
      <c r="W44" s="96"/>
      <c r="Z44" s="478"/>
      <c r="AC44" s="478"/>
      <c r="AG44" s="478"/>
    </row>
    <row r="45" s="1" customFormat="1" ht="4.5" customHeight="1" spans="1:33">
      <c r="A45" s="4"/>
      <c r="B45" s="96"/>
      <c r="O45" s="53"/>
      <c r="W45" s="96"/>
      <c r="Z45" s="478"/>
      <c r="AC45" s="478"/>
      <c r="AG45" s="478"/>
    </row>
    <row r="46" s="1" customFormat="1" ht="13.5" customHeight="1" spans="1:33">
      <c r="A46" s="4"/>
      <c r="B46" s="96" t="s">
        <v>664</v>
      </c>
      <c r="E46" s="96"/>
      <c r="G46" s="8"/>
      <c r="J46" s="8"/>
      <c r="K46" s="8"/>
      <c r="L46" s="8"/>
      <c r="M46" s="8"/>
      <c r="N46" s="8"/>
      <c r="O46" s="466" t="str">
        <f>IF('DATA INPUT'!H74="SBC Year 2 ","X"," ")</f>
        <v> </v>
      </c>
      <c r="Q46" s="8"/>
      <c r="S46" s="8"/>
      <c r="W46" s="96"/>
      <c r="Z46" s="478"/>
      <c r="AC46" s="478"/>
      <c r="AG46" s="478"/>
    </row>
    <row r="47" s="1" customFormat="1" ht="4.5" customHeight="1" spans="1:33">
      <c r="A47" s="4"/>
      <c r="B47" s="96"/>
      <c r="E47" s="96"/>
      <c r="G47" s="8"/>
      <c r="J47" s="8"/>
      <c r="K47" s="8"/>
      <c r="L47" s="8"/>
      <c r="M47" s="8"/>
      <c r="N47" s="8"/>
      <c r="O47" s="144"/>
      <c r="Q47" s="8"/>
      <c r="S47" s="8"/>
      <c r="W47" s="96"/>
      <c r="Z47" s="478"/>
      <c r="AC47" s="478"/>
      <c r="AG47" s="478"/>
    </row>
    <row r="48" s="1" customFormat="1" ht="15" customHeight="1" spans="1:36">
      <c r="A48" s="440" t="s">
        <v>665</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91"/>
    </row>
    <row r="49" s="1" customFormat="1" ht="16.5" customHeight="1" spans="1:36">
      <c r="A49" s="408"/>
      <c r="B49" s="443" t="str">
        <f>'DATA INPUT'!H66</f>
        <v>(PLEASE SELECT)</v>
      </c>
      <c r="C49" s="279"/>
      <c r="D49" s="279"/>
      <c r="E49" s="457"/>
      <c r="F49" s="279"/>
      <c r="G49" s="458"/>
      <c r="H49" s="279"/>
      <c r="I49" s="279"/>
      <c r="J49" s="458"/>
      <c r="K49" s="458"/>
      <c r="L49" s="458"/>
      <c r="M49" s="458"/>
      <c r="N49" s="458"/>
      <c r="O49" s="467"/>
      <c r="P49" s="279"/>
      <c r="Q49" s="458"/>
      <c r="R49" s="279"/>
      <c r="S49" s="458"/>
      <c r="T49" s="279"/>
      <c r="U49" s="279"/>
      <c r="V49" s="279"/>
      <c r="W49" s="457"/>
      <c r="X49" s="279"/>
      <c r="Y49" s="279"/>
      <c r="Z49" s="479"/>
      <c r="AA49" s="279"/>
      <c r="AB49" s="279"/>
      <c r="AC49" s="479"/>
      <c r="AD49" s="279"/>
      <c r="AE49" s="279"/>
      <c r="AF49" s="279"/>
      <c r="AG49" s="479"/>
      <c r="AH49" s="279"/>
      <c r="AI49" s="279"/>
      <c r="AJ49" s="406"/>
    </row>
    <row r="50" s="1" customFormat="1" ht="15" customHeight="1" spans="1:36">
      <c r="A50" s="440" t="s">
        <v>666</v>
      </c>
      <c r="B50" s="441"/>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91"/>
    </row>
    <row r="51" s="1" customFormat="1" ht="17.25" customHeight="1" spans="1:36">
      <c r="A51" s="30"/>
      <c r="B51" s="444" t="str">
        <f>'DATA INPUT'!H69</f>
        <v>(PLEASE SELECT)</v>
      </c>
      <c r="C51" s="14"/>
      <c r="D51" s="14"/>
      <c r="E51" s="423"/>
      <c r="F51" s="14"/>
      <c r="G51" s="459"/>
      <c r="H51" s="14"/>
      <c r="I51" s="14"/>
      <c r="J51" s="459"/>
      <c r="K51" s="459"/>
      <c r="L51" s="459"/>
      <c r="M51" s="459"/>
      <c r="N51" s="459"/>
      <c r="O51" s="468"/>
      <c r="P51" s="14"/>
      <c r="Q51" s="459"/>
      <c r="R51" s="14"/>
      <c r="S51" s="459"/>
      <c r="T51" s="14"/>
      <c r="U51" s="14"/>
      <c r="V51" s="14"/>
      <c r="W51" s="423"/>
      <c r="X51" s="14"/>
      <c r="Y51" s="14"/>
      <c r="Z51" s="480"/>
      <c r="AA51" s="14"/>
      <c r="AB51" s="14"/>
      <c r="AC51" s="480"/>
      <c r="AD51" s="14"/>
      <c r="AE51" s="14"/>
      <c r="AF51" s="14"/>
      <c r="AG51" s="480"/>
      <c r="AH51" s="14"/>
      <c r="AI51" s="14"/>
      <c r="AJ51" s="76"/>
    </row>
    <row r="52" s="1" customFormat="1" ht="17.25" customHeight="1" spans="1:36">
      <c r="A52" s="440" t="s">
        <v>224</v>
      </c>
      <c r="B52" s="441"/>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91"/>
    </row>
    <row r="53" s="1" customFormat="1" ht="19.5" customHeight="1" spans="1:36">
      <c r="A53" s="80"/>
      <c r="B53" s="445">
        <f>'DATA INPUT'!H71</f>
        <v>0</v>
      </c>
      <c r="C53" s="445"/>
      <c r="D53" s="445"/>
      <c r="E53" s="445"/>
      <c r="F53" s="445"/>
      <c r="G53" s="445"/>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103"/>
    </row>
    <row r="54" s="1" customFormat="1" ht="19.5" customHeight="1" spans="1:36">
      <c r="A54" s="30"/>
      <c r="B54" s="446"/>
      <c r="C54" s="446"/>
      <c r="D54" s="446"/>
      <c r="E54" s="446"/>
      <c r="F54" s="446"/>
      <c r="G54" s="446"/>
      <c r="H54" s="446"/>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446"/>
      <c r="AH54" s="446"/>
      <c r="AI54" s="446"/>
      <c r="AJ54" s="76"/>
    </row>
    <row r="55" s="1" customFormat="1" ht="12.75" customHeight="1" spans="1:36">
      <c r="A55" s="447"/>
      <c r="B55" s="447"/>
      <c r="C55" s="447"/>
      <c r="D55" s="447"/>
      <c r="E55" s="447"/>
      <c r="F55" s="447"/>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c r="AG55" s="447"/>
      <c r="AH55" s="447"/>
      <c r="AI55" s="447"/>
      <c r="AJ55" s="447"/>
    </row>
    <row r="56" s="1" customFormat="1" ht="12.75" customHeight="1" spans="1:36">
      <c r="A56" s="447"/>
      <c r="B56" s="447"/>
      <c r="C56" s="447"/>
      <c r="D56" s="447"/>
      <c r="E56" s="447"/>
      <c r="F56" s="447"/>
      <c r="G56" s="447"/>
      <c r="H56" s="44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c r="AG56" s="447"/>
      <c r="AH56" s="447"/>
      <c r="AI56" s="447"/>
      <c r="AJ56" s="447"/>
    </row>
    <row r="57" s="1" customFormat="1" ht="8.25" customHeight="1" spans="2:34">
      <c r="B57" s="108"/>
      <c r="C57" s="394"/>
      <c r="D57" s="394"/>
      <c r="E57" s="394"/>
      <c r="F57" s="394"/>
      <c r="G57" s="394"/>
      <c r="H57" s="394"/>
      <c r="I57" s="394"/>
      <c r="J57" s="394"/>
      <c r="K57" s="394"/>
      <c r="L57" s="394"/>
      <c r="M57" s="394"/>
      <c r="N57" s="394"/>
      <c r="O57" s="394"/>
      <c r="P57" s="394"/>
      <c r="Q57" s="394"/>
      <c r="R57" s="394"/>
      <c r="S57" s="394"/>
      <c r="T57" s="394"/>
      <c r="U57" s="108"/>
      <c r="V57" s="108"/>
      <c r="W57" s="108"/>
      <c r="X57" s="108"/>
      <c r="Y57" s="108"/>
      <c r="Z57" s="108"/>
      <c r="AA57" s="108"/>
      <c r="AB57" s="108"/>
      <c r="AC57" s="108"/>
      <c r="AD57" s="108"/>
      <c r="AE57" s="108"/>
      <c r="AF57" s="108"/>
      <c r="AG57" s="108"/>
      <c r="AH57" s="108"/>
    </row>
    <row r="58" s="1" customFormat="1" ht="138.75" customHeight="1" spans="1:36">
      <c r="A58" s="448" t="s">
        <v>667</v>
      </c>
      <c r="B58" s="394"/>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row>
    <row r="59" s="1" customFormat="1"/>
    <row r="60" ht="163.5" customHeight="1" spans="1:36">
      <c r="A60" s="449" t="s">
        <v>668</v>
      </c>
      <c r="B60" s="450"/>
      <c r="C60" s="450"/>
      <c r="D60" s="450"/>
      <c r="E60" s="450"/>
      <c r="F60" s="450"/>
      <c r="G60" s="450"/>
      <c r="H60" s="450"/>
      <c r="I60" s="450"/>
      <c r="J60" s="450"/>
      <c r="K60" s="450"/>
      <c r="L60" s="450"/>
      <c r="M60" s="450"/>
      <c r="N60" s="450"/>
      <c r="O60" s="450"/>
      <c r="P60" s="450"/>
      <c r="Q60" s="450"/>
      <c r="R60" s="450"/>
      <c r="S60" s="450"/>
      <c r="T60" s="450"/>
      <c r="U60" s="450"/>
      <c r="V60" s="450"/>
      <c r="W60" s="450"/>
      <c r="X60" s="450"/>
      <c r="Y60" s="450"/>
      <c r="Z60" s="450"/>
      <c r="AA60" s="450"/>
      <c r="AB60" s="450"/>
      <c r="AC60" s="450"/>
      <c r="AD60" s="450"/>
      <c r="AE60" s="450"/>
      <c r="AF60" s="450"/>
      <c r="AG60" s="450"/>
      <c r="AH60" s="450"/>
      <c r="AI60" s="450"/>
      <c r="AJ60" s="450"/>
    </row>
    <row r="63" ht="32.25" customHeight="1" spans="1:36">
      <c r="A63" s="451" t="s">
        <v>669</v>
      </c>
      <c r="B63" s="452"/>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row>
    <row r="64" ht="4.5" customHeight="1"/>
    <row r="65" ht="12.75" customHeight="1" spans="2:18">
      <c r="B65" s="112" t="str">
        <f>IF('DATA INPUT'!H125="Web Search","X"," ")</f>
        <v> </v>
      </c>
      <c r="C65" s="492" t="s">
        <v>670</v>
      </c>
      <c r="Q65" s="112" t="str">
        <f>IF('DATA INPUT'!H125="Web Advert 网络广告","X"," ")</f>
        <v> </v>
      </c>
      <c r="R65" s="492" t="s">
        <v>671</v>
      </c>
    </row>
    <row r="66" ht="4.5" customHeight="1"/>
    <row r="67" ht="13.5" customHeight="1" spans="2:18">
      <c r="B67" s="112" t="str">
        <f>IF('DATA INPUT'!H125="Education Agent","X"," ")</f>
        <v> </v>
      </c>
      <c r="C67" s="2" t="s">
        <v>672</v>
      </c>
      <c r="Q67" s="112" t="str">
        <f>IF('DATA INPUT'!H125="Education Fair","X"," ")</f>
        <v> </v>
      </c>
      <c r="R67" s="2" t="s">
        <v>673</v>
      </c>
    </row>
    <row r="68" ht="4.5" customHeight="1"/>
    <row r="69" ht="12.75" customHeight="1" spans="2:18">
      <c r="B69" s="112" t="str">
        <f>IF('DATA INPUT'!H125="Newspaper","X"," ")</f>
        <v> </v>
      </c>
      <c r="C69" s="492" t="s">
        <v>674</v>
      </c>
      <c r="Q69" s="112" t="str">
        <f>IF('DATA INPUT'!H125="Magazine","X"," ")</f>
        <v> </v>
      </c>
      <c r="R69" s="492" t="s">
        <v>675</v>
      </c>
    </row>
    <row r="70" ht="4.5" customHeight="1"/>
    <row r="71" ht="12.75" customHeight="1" spans="2:18">
      <c r="B71" s="112" t="str">
        <f>IF('DATA INPUT'!H125="TV","X"," ")</f>
        <v> </v>
      </c>
      <c r="C71" s="492" t="s">
        <v>676</v>
      </c>
      <c r="Q71" s="112" t="str">
        <f>IF('DATA INPUT'!H125="SBC Prospectus/Leaflet/Flier","X"," ")</f>
        <v> </v>
      </c>
      <c r="R71" s="492" t="s">
        <v>677</v>
      </c>
    </row>
    <row r="72" ht="4.5" customHeight="1"/>
    <row r="73" ht="12.75" customHeight="1" spans="2:18">
      <c r="B73" s="112" t="str">
        <f>IF('DATA INPUT'!H125="My School 我的学校","X"," ")</f>
        <v> </v>
      </c>
      <c r="C73" s="492" t="s">
        <v>678</v>
      </c>
      <c r="Q73" s="112" t="str">
        <f>IF('DATA INPUT'!H125="Family/Friends/Classmates","X"," ")</f>
        <v> </v>
      </c>
      <c r="R73" s="492" t="s">
        <v>679</v>
      </c>
    </row>
    <row r="74" ht="4.5" customHeight="1"/>
    <row r="75" ht="12.75" customHeight="1" spans="2:3">
      <c r="B75" s="112" t="str">
        <f>IF('DATA INPUT'!H125="Other","X"," ")</f>
        <v> </v>
      </c>
      <c r="C75" s="492" t="s">
        <v>680</v>
      </c>
    </row>
    <row r="77" ht="348.75" customHeight="1" spans="1:35">
      <c r="A77" s="493" t="s">
        <v>681</v>
      </c>
      <c r="B77" s="450"/>
      <c r="C77" s="450"/>
      <c r="D77" s="450"/>
      <c r="E77" s="450"/>
      <c r="F77" s="450"/>
      <c r="G77" s="450"/>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row>
  </sheetData>
  <mergeCells count="27">
    <mergeCell ref="B1:AI1"/>
    <mergeCell ref="A3:Z3"/>
    <mergeCell ref="AB3:AI3"/>
    <mergeCell ref="I12:R12"/>
    <mergeCell ref="I14:AI14"/>
    <mergeCell ref="I15:AI15"/>
    <mergeCell ref="I17:P17"/>
    <mergeCell ref="Z17:AI17"/>
    <mergeCell ref="I18:Q18"/>
    <mergeCell ref="Z18:AI18"/>
    <mergeCell ref="Z29:AI29"/>
    <mergeCell ref="Z31:AI31"/>
    <mergeCell ref="Z33:AI33"/>
    <mergeCell ref="Z35:AI35"/>
    <mergeCell ref="AA38:AI38"/>
    <mergeCell ref="AA39:AI39"/>
    <mergeCell ref="A41:AI41"/>
    <mergeCell ref="A42:AJ42"/>
    <mergeCell ref="A48:AJ48"/>
    <mergeCell ref="A50:AJ50"/>
    <mergeCell ref="A52:AJ52"/>
    <mergeCell ref="A58:AJ58"/>
    <mergeCell ref="A60:AJ60"/>
    <mergeCell ref="A63:AJ63"/>
    <mergeCell ref="A77:AI77"/>
    <mergeCell ref="A55:AJ56"/>
    <mergeCell ref="B53:AI54"/>
  </mergeCells>
  <pageMargins left="0.65" right="0.63" top="1.3" bottom="0.4" header="0.3" footer="0.4"/>
  <pageSetup paperSize="1" fitToHeight="8" orientation="portrait" horizontalDpi="1200" verticalDpi="1200"/>
  <headerFooter alignWithMargins="0">
    <oddHeader>&amp;L&amp;G&amp;R1195 Fuxing Zhong Rd., Shanghai 200031, PRC
中国上海市复兴中路1195号  邮编: 200031
www.sbc-usst.edu.cn
</oddHeader>
    <oddFooter>&amp;C                       &amp;RPage &amp;P of &amp;N</oddFooter>
  </headerFooter>
  <drawing r:id="rId1"/>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AN103"/>
  <sheetViews>
    <sheetView showGridLines="0" view="pageBreakPreview" zoomScaleNormal="100" topLeftCell="A19" workbookViewId="0">
      <selection activeCell="J27" sqref="J27"/>
    </sheetView>
  </sheetViews>
  <sheetFormatPr defaultColWidth="9" defaultRowHeight="15.2"/>
  <cols>
    <col min="1" max="8" width="2.57142857142857" style="2" customWidth="1"/>
    <col min="9" max="9" width="2.28571428571429" style="2" customWidth="1"/>
    <col min="10" max="58" width="2.57142857142857" style="2" customWidth="1"/>
    <col min="59" max="66" width="3.42857142857143" style="2" customWidth="1"/>
    <col min="67" max="16384" width="9.14285714285714" style="2"/>
  </cols>
  <sheetData>
    <row r="1" ht="110.25" customHeight="1" spans="1:20">
      <c r="A1" s="342" t="s">
        <v>682</v>
      </c>
      <c r="B1" s="342"/>
      <c r="C1" s="342"/>
      <c r="D1" s="342"/>
      <c r="E1" s="342"/>
      <c r="F1" s="342"/>
      <c r="G1" s="342"/>
      <c r="H1" s="342"/>
      <c r="I1" s="342"/>
      <c r="J1" s="342"/>
      <c r="K1" s="342"/>
      <c r="L1" s="342"/>
      <c r="M1" s="342"/>
      <c r="N1" s="342"/>
      <c r="O1" s="342"/>
      <c r="P1" s="342"/>
      <c r="Q1" s="342"/>
      <c r="R1" s="342"/>
      <c r="S1" s="342"/>
      <c r="T1" s="342"/>
    </row>
    <row r="2" ht="45" customHeight="1" spans="1:38">
      <c r="A2" s="343" t="s">
        <v>683</v>
      </c>
      <c r="B2" s="343"/>
      <c r="C2" s="343"/>
      <c r="D2" s="343"/>
      <c r="E2" s="343"/>
      <c r="F2" s="343"/>
      <c r="G2" s="343"/>
      <c r="H2" s="343"/>
      <c r="I2" s="343"/>
      <c r="J2" s="343"/>
      <c r="K2" s="343"/>
      <c r="L2" s="343"/>
      <c r="M2" s="343"/>
      <c r="N2" s="343"/>
      <c r="O2" s="343"/>
      <c r="P2" s="343"/>
      <c r="Q2" s="343"/>
      <c r="R2" s="343"/>
      <c r="S2" s="343"/>
      <c r="T2" s="376"/>
      <c r="U2" s="376"/>
      <c r="V2" s="380"/>
      <c r="W2" s="380"/>
      <c r="X2" s="380"/>
      <c r="Y2" s="380"/>
      <c r="Z2" s="380"/>
      <c r="AA2" s="380"/>
      <c r="AB2" s="380"/>
      <c r="AC2" s="380"/>
      <c r="AD2" s="295"/>
      <c r="AE2" s="295"/>
      <c r="AF2" s="295"/>
      <c r="AG2" s="295"/>
      <c r="AH2" s="295"/>
      <c r="AI2" s="295"/>
      <c r="AJ2" s="295"/>
      <c r="AK2" s="295"/>
      <c r="AL2" s="295"/>
    </row>
    <row r="3" ht="150" customHeight="1" spans="1:39">
      <c r="A3" s="216" t="s">
        <v>684</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row>
    <row r="4" ht="18" customHeight="1" spans="1:39">
      <c r="A4" s="344" t="s">
        <v>685</v>
      </c>
      <c r="B4" s="344"/>
      <c r="C4" s="344"/>
      <c r="D4" s="344"/>
      <c r="E4" s="344"/>
      <c r="F4" s="344"/>
      <c r="G4" s="344"/>
      <c r="H4" s="344"/>
      <c r="I4" s="344"/>
      <c r="J4" s="344"/>
      <c r="K4" s="344"/>
      <c r="L4" s="344"/>
      <c r="M4" s="344"/>
      <c r="N4" s="344"/>
      <c r="O4" s="344"/>
      <c r="P4" s="344"/>
      <c r="Q4" s="344"/>
      <c r="R4" s="344"/>
      <c r="S4" s="344"/>
      <c r="T4" s="216"/>
      <c r="U4" s="216"/>
      <c r="V4" s="344" t="s">
        <v>686</v>
      </c>
      <c r="W4" s="344"/>
      <c r="X4" s="344"/>
      <c r="Y4" s="344"/>
      <c r="Z4" s="344"/>
      <c r="AA4" s="344"/>
      <c r="AB4" s="344"/>
      <c r="AC4" s="344"/>
      <c r="AD4" s="344"/>
      <c r="AE4" s="344"/>
      <c r="AF4" s="344"/>
      <c r="AG4" s="344"/>
      <c r="AH4" s="344"/>
      <c r="AI4" s="344"/>
      <c r="AJ4" s="344"/>
      <c r="AK4" s="344"/>
      <c r="AL4" s="344"/>
      <c r="AM4" s="344"/>
    </row>
    <row r="5" ht="129.75" customHeight="1" spans="1:39">
      <c r="A5" s="216" t="s">
        <v>687</v>
      </c>
      <c r="B5" s="216"/>
      <c r="C5" s="216"/>
      <c r="D5" s="216"/>
      <c r="E5" s="216"/>
      <c r="F5" s="216"/>
      <c r="G5" s="216"/>
      <c r="H5" s="216"/>
      <c r="I5" s="216"/>
      <c r="J5" s="216"/>
      <c r="K5" s="216"/>
      <c r="L5" s="216"/>
      <c r="M5" s="216"/>
      <c r="N5" s="216"/>
      <c r="O5" s="216"/>
      <c r="P5" s="216"/>
      <c r="Q5" s="216"/>
      <c r="R5" s="216"/>
      <c r="S5" s="216"/>
      <c r="T5" s="216"/>
      <c r="U5" s="216"/>
      <c r="V5" s="216" t="s">
        <v>688</v>
      </c>
      <c r="W5" s="216"/>
      <c r="X5" s="216"/>
      <c r="Y5" s="216"/>
      <c r="Z5" s="216"/>
      <c r="AA5" s="216"/>
      <c r="AB5" s="216"/>
      <c r="AC5" s="216"/>
      <c r="AD5" s="216"/>
      <c r="AE5" s="216"/>
      <c r="AF5" s="216"/>
      <c r="AG5" s="216"/>
      <c r="AH5" s="216"/>
      <c r="AI5" s="216"/>
      <c r="AJ5" s="216"/>
      <c r="AK5" s="216"/>
      <c r="AL5" s="216"/>
      <c r="AM5" s="216"/>
    </row>
    <row r="6" ht="19.5" customHeight="1" spans="1:39">
      <c r="A6" s="344" t="s">
        <v>689</v>
      </c>
      <c r="B6" s="344"/>
      <c r="C6" s="344"/>
      <c r="D6" s="344"/>
      <c r="E6" s="344"/>
      <c r="F6" s="344"/>
      <c r="G6" s="344"/>
      <c r="H6" s="344"/>
      <c r="I6" s="344"/>
      <c r="J6" s="344"/>
      <c r="K6" s="344"/>
      <c r="L6" s="344"/>
      <c r="M6" s="344"/>
      <c r="N6" s="344"/>
      <c r="O6" s="344"/>
      <c r="P6" s="344"/>
      <c r="Q6" s="344"/>
      <c r="R6" s="344"/>
      <c r="S6" s="344"/>
      <c r="T6" s="216"/>
      <c r="U6" s="216"/>
      <c r="V6" s="344" t="s">
        <v>690</v>
      </c>
      <c r="W6" s="344"/>
      <c r="X6" s="344"/>
      <c r="Y6" s="344"/>
      <c r="Z6" s="344"/>
      <c r="AA6" s="344"/>
      <c r="AB6" s="344"/>
      <c r="AC6" s="344"/>
      <c r="AD6" s="344"/>
      <c r="AE6" s="344"/>
      <c r="AF6" s="344"/>
      <c r="AG6" s="344"/>
      <c r="AH6" s="344"/>
      <c r="AI6" s="344"/>
      <c r="AJ6" s="344"/>
      <c r="AK6" s="344"/>
      <c r="AL6" s="344"/>
      <c r="AM6" s="344"/>
    </row>
    <row r="7" ht="72.75" customHeight="1" spans="1:39">
      <c r="A7" s="216" t="s">
        <v>691</v>
      </c>
      <c r="B7" s="216"/>
      <c r="C7" s="216"/>
      <c r="D7" s="216"/>
      <c r="E7" s="216"/>
      <c r="F7" s="216"/>
      <c r="G7" s="216"/>
      <c r="H7" s="216"/>
      <c r="I7" s="216"/>
      <c r="J7" s="216"/>
      <c r="K7" s="216"/>
      <c r="L7" s="216"/>
      <c r="M7" s="216"/>
      <c r="N7" s="216"/>
      <c r="O7" s="216"/>
      <c r="P7" s="216"/>
      <c r="Q7" s="216"/>
      <c r="R7" s="216"/>
      <c r="S7" s="216"/>
      <c r="T7" s="216"/>
      <c r="U7" s="216"/>
      <c r="V7" s="216" t="s">
        <v>692</v>
      </c>
      <c r="W7" s="216"/>
      <c r="X7" s="216"/>
      <c r="Y7" s="216"/>
      <c r="Z7" s="216"/>
      <c r="AA7" s="216"/>
      <c r="AB7" s="216"/>
      <c r="AC7" s="216"/>
      <c r="AD7" s="216"/>
      <c r="AE7" s="216"/>
      <c r="AF7" s="216"/>
      <c r="AG7" s="216"/>
      <c r="AH7" s="216"/>
      <c r="AI7" s="216"/>
      <c r="AJ7" s="216"/>
      <c r="AK7" s="216"/>
      <c r="AL7" s="216"/>
      <c r="AM7" s="216"/>
    </row>
    <row r="8" ht="16.5" customHeight="1" spans="1:39">
      <c r="A8" s="344" t="s">
        <v>693</v>
      </c>
      <c r="B8" s="344"/>
      <c r="C8" s="344"/>
      <c r="D8" s="344"/>
      <c r="E8" s="344"/>
      <c r="F8" s="344"/>
      <c r="G8" s="344"/>
      <c r="H8" s="344"/>
      <c r="I8" s="344"/>
      <c r="J8" s="344"/>
      <c r="K8" s="344"/>
      <c r="L8" s="344"/>
      <c r="M8" s="344"/>
      <c r="N8" s="344"/>
      <c r="O8" s="344"/>
      <c r="P8" s="344"/>
      <c r="Q8" s="344"/>
      <c r="R8" s="344"/>
      <c r="S8" s="344"/>
      <c r="T8" s="216"/>
      <c r="U8" s="216"/>
      <c r="V8" s="216"/>
      <c r="W8" s="216"/>
      <c r="X8" s="216"/>
      <c r="Y8" s="216"/>
      <c r="Z8" s="216"/>
      <c r="AA8" s="216"/>
      <c r="AB8" s="216"/>
      <c r="AC8" s="216"/>
      <c r="AD8" s="216"/>
      <c r="AE8" s="216"/>
      <c r="AF8" s="216"/>
      <c r="AG8" s="216"/>
      <c r="AH8" s="216"/>
      <c r="AI8" s="216"/>
      <c r="AJ8" s="216"/>
      <c r="AK8" s="216"/>
      <c r="AL8" s="216"/>
      <c r="AM8" s="216"/>
    </row>
    <row r="9" ht="194.25" customHeight="1" spans="1:39">
      <c r="A9" s="216" t="s">
        <v>694</v>
      </c>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row>
    <row r="10" ht="18" customHeight="1" spans="2:40">
      <c r="B10" s="216"/>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row>
    <row r="11" ht="18" customHeight="1" spans="2:40">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row>
    <row r="12" ht="18" customHeight="1" spans="2:40">
      <c r="B12" s="216"/>
      <c r="C12" s="216"/>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row>
    <row r="13" ht="18" customHeight="1" spans="2:40">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row>
    <row r="14" ht="11.25" customHeight="1" spans="2:40">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row>
    <row r="15" ht="21.75" customHeight="1" spans="2:40">
      <c r="B15" s="216"/>
      <c r="C15" s="216"/>
      <c r="D15" s="216"/>
      <c r="E15" s="216"/>
      <c r="F15" s="216"/>
      <c r="G15" s="216"/>
      <c r="H15" s="216"/>
      <c r="I15" s="216"/>
      <c r="J15" s="216"/>
      <c r="K15" s="216"/>
      <c r="L15" s="216"/>
      <c r="M15" s="216"/>
      <c r="N15" s="216"/>
      <c r="O15" s="216"/>
      <c r="P15" s="216"/>
      <c r="Q15" s="216"/>
      <c r="R15" s="216"/>
      <c r="S15" s="216"/>
      <c r="T15" s="377" t="s">
        <v>695</v>
      </c>
      <c r="U15" s="216"/>
      <c r="V15" s="216"/>
      <c r="W15" s="216"/>
      <c r="X15" s="216"/>
      <c r="Y15" s="216"/>
      <c r="Z15" s="216"/>
      <c r="AA15" s="216"/>
      <c r="AB15" s="216"/>
      <c r="AC15" s="216"/>
      <c r="AD15" s="216"/>
      <c r="AE15" s="216"/>
      <c r="AF15" s="216"/>
      <c r="AG15" s="216"/>
      <c r="AH15" s="216"/>
      <c r="AI15" s="216"/>
      <c r="AJ15" s="216"/>
      <c r="AK15" s="216"/>
      <c r="AL15" s="216"/>
      <c r="AM15" s="216"/>
      <c r="AN15" s="216"/>
    </row>
    <row r="16" ht="12.75" customHeight="1" spans="2:40">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row>
    <row r="17" ht="12.75" customHeight="1" spans="1:40">
      <c r="A17" s="345" t="s">
        <v>696</v>
      </c>
      <c r="B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216"/>
    </row>
    <row r="18" ht="12.75" customHeight="1" spans="1:40">
      <c r="A18" s="345" t="s">
        <v>697</v>
      </c>
      <c r="B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row>
    <row r="19" ht="18" customHeight="1" spans="1:40">
      <c r="A19" s="216"/>
      <c r="B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row>
    <row r="20" ht="25.5" customHeight="1" spans="1:40">
      <c r="A20" s="346" t="s">
        <v>698</v>
      </c>
      <c r="B20" s="347"/>
      <c r="C20" s="348"/>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7"/>
      <c r="AM20" s="347"/>
      <c r="AN20" s="389"/>
    </row>
    <row r="21" ht="6.75" customHeight="1" spans="1:40">
      <c r="A21" s="80"/>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69"/>
    </row>
    <row r="22" ht="30" customHeight="1" spans="1:40">
      <c r="A22" s="350" t="s">
        <v>699</v>
      </c>
      <c r="B22" s="351"/>
      <c r="C22" s="351"/>
      <c r="D22" s="351"/>
      <c r="E22" s="351"/>
      <c r="F22" s="351"/>
      <c r="G22" s="351"/>
      <c r="H22" s="351"/>
      <c r="I22" s="351"/>
      <c r="J22" s="351"/>
      <c r="K22" s="351"/>
      <c r="L22" s="366" t="str">
        <f>'DATA INPUT'!H74</f>
        <v>(PLEASE SELECT)</v>
      </c>
      <c r="M22" s="366"/>
      <c r="N22" s="366"/>
      <c r="O22" s="366"/>
      <c r="P22" s="366"/>
      <c r="Q22" s="366"/>
      <c r="R22" s="366"/>
      <c r="S22" s="366" t="str">
        <f>'DATA INPUT'!H69</f>
        <v>(PLEASE SELECT)</v>
      </c>
      <c r="T22" s="366"/>
      <c r="U22" s="366"/>
      <c r="V22" s="366"/>
      <c r="W22" s="366"/>
      <c r="X22" s="366"/>
      <c r="Y22" s="366"/>
      <c r="Z22" s="366"/>
      <c r="AA22" s="366"/>
      <c r="AB22" s="366"/>
      <c r="AC22" s="366"/>
      <c r="AD22" s="366"/>
      <c r="AE22" s="366"/>
      <c r="AF22" s="366"/>
      <c r="AG22" s="366"/>
      <c r="AH22" s="366"/>
      <c r="AI22" s="366"/>
      <c r="AJ22" s="366"/>
      <c r="AK22" s="366"/>
      <c r="AL22" s="390"/>
      <c r="AM22" s="390"/>
      <c r="AN22" s="372"/>
    </row>
    <row r="23" ht="6.75" customHeight="1" spans="1:40">
      <c r="A23" s="4"/>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70"/>
    </row>
    <row r="24" ht="30" customHeight="1" spans="1:40">
      <c r="A24" s="352" t="s">
        <v>700</v>
      </c>
      <c r="B24" s="37"/>
      <c r="C24" s="37"/>
      <c r="D24" s="37"/>
      <c r="E24" s="37"/>
      <c r="F24" s="37"/>
      <c r="G24" s="37"/>
      <c r="H24" s="37"/>
      <c r="I24" s="37"/>
      <c r="J24" s="37"/>
      <c r="K24" s="37"/>
      <c r="L24" s="34" t="e">
        <f>'DATA INPUT'!#REF!</f>
        <v>#REF!</v>
      </c>
      <c r="M24" s="37"/>
      <c r="N24" s="37"/>
      <c r="O24" s="37"/>
      <c r="P24" s="37"/>
      <c r="Q24" s="37"/>
      <c r="R24" s="37"/>
      <c r="S24" s="37"/>
      <c r="T24" s="37"/>
      <c r="U24" s="37"/>
      <c r="V24" s="37"/>
      <c r="W24" s="381" t="s">
        <v>701</v>
      </c>
      <c r="X24" s="37"/>
      <c r="Y24" s="37"/>
      <c r="Z24" s="37"/>
      <c r="AA24" s="37"/>
      <c r="AB24" s="37"/>
      <c r="AC24" s="37"/>
      <c r="AD24" s="37"/>
      <c r="AE24" s="37"/>
      <c r="AF24" s="37"/>
      <c r="AG24" s="37"/>
      <c r="AH24" s="37"/>
      <c r="AI24" s="37"/>
      <c r="AJ24" s="37"/>
      <c r="AK24" s="37"/>
      <c r="AL24" s="37"/>
      <c r="AM24" s="37"/>
      <c r="AN24" s="70"/>
    </row>
    <row r="25" ht="25.5" customHeight="1" spans="1:40">
      <c r="A25" s="353" t="s">
        <v>702</v>
      </c>
      <c r="B25" s="354"/>
      <c r="C25" s="355"/>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354"/>
      <c r="AM25" s="354"/>
      <c r="AN25" s="391"/>
    </row>
    <row r="26" ht="6.75" customHeight="1" spans="1:40">
      <c r="A26" s="4"/>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70"/>
    </row>
    <row r="27" ht="20.25" customHeight="1" spans="1:40">
      <c r="A27" s="352" t="s">
        <v>703</v>
      </c>
      <c r="B27" s="37"/>
      <c r="C27" s="37"/>
      <c r="D27" s="37"/>
      <c r="E27" s="37"/>
      <c r="F27" s="37"/>
      <c r="G27" s="37"/>
      <c r="H27" s="37"/>
      <c r="I27" s="37"/>
      <c r="J27" s="34" t="str">
        <f>'DATA INPUT'!H18</f>
        <v>(PLEASE INPUT)</v>
      </c>
      <c r="K27" s="37"/>
      <c r="L27" s="37"/>
      <c r="M27" s="37"/>
      <c r="N27" s="37"/>
      <c r="O27" s="37"/>
      <c r="P27" s="37"/>
      <c r="Q27" s="37"/>
      <c r="R27" s="37"/>
      <c r="S27" s="37"/>
      <c r="T27" s="37"/>
      <c r="U27" s="37"/>
      <c r="V27" s="37"/>
      <c r="W27" s="381" t="s">
        <v>704</v>
      </c>
      <c r="X27" s="37"/>
      <c r="Y27" s="37"/>
      <c r="Z27" s="37"/>
      <c r="AA27" s="37"/>
      <c r="AB27" s="37"/>
      <c r="AC27" s="37"/>
      <c r="AD27" s="37"/>
      <c r="AE27" s="37"/>
      <c r="AF27" s="34" t="str">
        <f>'DATA INPUT'!H16</f>
        <v>(PLEASE INPUT)</v>
      </c>
      <c r="AG27" s="37"/>
      <c r="AH27" s="37"/>
      <c r="AI27" s="37"/>
      <c r="AJ27" s="37"/>
      <c r="AK27" s="37"/>
      <c r="AL27" s="37"/>
      <c r="AM27" s="37"/>
      <c r="AN27" s="70"/>
    </row>
    <row r="28" ht="6.75" customHeight="1" spans="1:40">
      <c r="A28" s="80"/>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69"/>
    </row>
    <row r="29" ht="20.25" customHeight="1" spans="1:40">
      <c r="A29" s="350" t="s">
        <v>705</v>
      </c>
      <c r="B29" s="351"/>
      <c r="C29" s="351"/>
      <c r="D29" s="351"/>
      <c r="E29" s="351"/>
      <c r="F29" s="351"/>
      <c r="G29" s="351"/>
      <c r="H29" s="351"/>
      <c r="I29" s="351"/>
      <c r="J29" s="367" t="str">
        <f>'DATA INPUT'!H24</f>
        <v>(PLEASE SELECT)</v>
      </c>
      <c r="K29" s="351"/>
      <c r="L29" s="351"/>
      <c r="M29" s="351"/>
      <c r="N29" s="351"/>
      <c r="O29" s="351"/>
      <c r="P29" s="351"/>
      <c r="Q29" s="351"/>
      <c r="R29" s="351"/>
      <c r="S29" s="351"/>
      <c r="T29" s="351"/>
      <c r="U29" s="351"/>
      <c r="V29" s="351"/>
      <c r="W29" s="382" t="s">
        <v>706</v>
      </c>
      <c r="X29" s="351"/>
      <c r="Y29" s="351"/>
      <c r="Z29" s="351"/>
      <c r="AA29" s="351"/>
      <c r="AB29" s="351"/>
      <c r="AC29" s="351"/>
      <c r="AD29" s="351"/>
      <c r="AE29" s="351"/>
      <c r="AF29" s="386" t="str">
        <f>'DATA INPUT'!H22</f>
        <v>(PLEASE INPUT)</v>
      </c>
      <c r="AG29" s="386"/>
      <c r="AH29" s="386"/>
      <c r="AI29" s="386"/>
      <c r="AJ29" s="386"/>
      <c r="AK29" s="386"/>
      <c r="AL29" s="386"/>
      <c r="AM29" s="386"/>
      <c r="AN29" s="392"/>
    </row>
    <row r="30" ht="6.75" customHeight="1" spans="1:40">
      <c r="A30" s="4"/>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70"/>
    </row>
    <row r="31" ht="20.25" customHeight="1" spans="1:40">
      <c r="A31" s="352" t="s">
        <v>99</v>
      </c>
      <c r="B31" s="37"/>
      <c r="C31" s="37"/>
      <c r="D31" s="37"/>
      <c r="E31" s="37"/>
      <c r="F31" s="37"/>
      <c r="G31" s="37"/>
      <c r="H31" s="37"/>
      <c r="I31" s="37"/>
      <c r="J31" s="56" t="str">
        <f>'DATA INPUT'!H28</f>
        <v>(PLEASE INPUT)</v>
      </c>
      <c r="K31" s="37"/>
      <c r="L31" s="37"/>
      <c r="M31" s="37"/>
      <c r="N31" s="37"/>
      <c r="O31" s="37"/>
      <c r="P31" s="37"/>
      <c r="Q31" s="37"/>
      <c r="R31" s="37"/>
      <c r="S31" s="37"/>
      <c r="T31" s="37"/>
      <c r="U31" s="37"/>
      <c r="V31" s="37"/>
      <c r="W31" s="381" t="s">
        <v>707</v>
      </c>
      <c r="X31" s="37"/>
      <c r="Y31" s="37"/>
      <c r="Z31" s="37"/>
      <c r="AA31" s="37"/>
      <c r="AB31" s="37"/>
      <c r="AC31" s="37"/>
      <c r="AD31" s="37"/>
      <c r="AE31" s="37"/>
      <c r="AF31" s="56" t="str">
        <f>'DATA INPUT'!H26</f>
        <v>(PLEASE INPUT)</v>
      </c>
      <c r="AG31" s="37"/>
      <c r="AH31" s="37"/>
      <c r="AI31" s="37"/>
      <c r="AJ31" s="37"/>
      <c r="AK31" s="37"/>
      <c r="AL31" s="37"/>
      <c r="AM31" s="37"/>
      <c r="AN31" s="70"/>
    </row>
    <row r="32" ht="5.25" customHeight="1" spans="1:40">
      <c r="A32" s="352"/>
      <c r="B32" s="37"/>
      <c r="C32" s="37"/>
      <c r="D32" s="37"/>
      <c r="E32" s="37"/>
      <c r="F32" s="37"/>
      <c r="G32" s="37"/>
      <c r="H32" s="37"/>
      <c r="I32" s="37"/>
      <c r="J32" s="37"/>
      <c r="K32" s="37"/>
      <c r="L32" s="37"/>
      <c r="M32" s="37"/>
      <c r="N32" s="37"/>
      <c r="O32" s="37"/>
      <c r="P32" s="37"/>
      <c r="Q32" s="37"/>
      <c r="R32" s="37"/>
      <c r="S32" s="37"/>
      <c r="T32" s="37"/>
      <c r="U32" s="37"/>
      <c r="V32" s="37"/>
      <c r="W32" s="381"/>
      <c r="X32" s="37"/>
      <c r="Y32" s="37"/>
      <c r="Z32" s="37"/>
      <c r="AA32" s="37"/>
      <c r="AB32" s="37"/>
      <c r="AC32" s="37"/>
      <c r="AD32" s="37"/>
      <c r="AE32" s="37"/>
      <c r="AF32" s="99"/>
      <c r="AG32" s="37"/>
      <c r="AH32" s="37"/>
      <c r="AI32" s="37"/>
      <c r="AJ32" s="37"/>
      <c r="AK32" s="37"/>
      <c r="AL32" s="37"/>
      <c r="AM32" s="37"/>
      <c r="AN32" s="70"/>
    </row>
    <row r="33" ht="25.5" customHeight="1" spans="1:40">
      <c r="A33" s="353" t="s">
        <v>708</v>
      </c>
      <c r="B33" s="354"/>
      <c r="C33" s="355"/>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4"/>
      <c r="AM33" s="354"/>
      <c r="AN33" s="391"/>
    </row>
    <row r="34" ht="35.25" customHeight="1" spans="1:40">
      <c r="A34" s="357" t="s">
        <v>709</v>
      </c>
      <c r="B34" s="358"/>
      <c r="C34" s="358"/>
      <c r="D34" s="358"/>
      <c r="E34" s="358"/>
      <c r="F34" s="358"/>
      <c r="G34" s="358"/>
      <c r="H34" s="358"/>
      <c r="I34" s="358"/>
      <c r="J34" s="357" t="s">
        <v>710</v>
      </c>
      <c r="K34" s="368"/>
      <c r="L34" s="368"/>
      <c r="M34" s="368"/>
      <c r="N34" s="368"/>
      <c r="O34" s="368"/>
      <c r="P34" s="368"/>
      <c r="Q34" s="368"/>
      <c r="R34" s="368"/>
      <c r="S34" s="378"/>
      <c r="T34" s="357" t="s">
        <v>711</v>
      </c>
      <c r="U34" s="368"/>
      <c r="V34" s="368"/>
      <c r="W34" s="368"/>
      <c r="X34" s="368"/>
      <c r="Y34" s="368"/>
      <c r="Z34" s="368"/>
      <c r="AA34" s="368"/>
      <c r="AB34" s="368"/>
      <c r="AC34" s="368"/>
      <c r="AD34" s="368"/>
      <c r="AE34" s="368"/>
      <c r="AF34" s="387"/>
      <c r="AG34" s="357" t="s">
        <v>712</v>
      </c>
      <c r="AH34" s="368"/>
      <c r="AI34" s="368"/>
      <c r="AJ34" s="368"/>
      <c r="AK34" s="368"/>
      <c r="AL34" s="368"/>
      <c r="AM34" s="368"/>
      <c r="AN34" s="378"/>
    </row>
    <row r="35" ht="12.75" customHeight="1" spans="1:40">
      <c r="A35" s="359"/>
      <c r="B35" s="210" t="str">
        <f>'DATA INPUT'!H109</f>
        <v>(PLEASE INPUT)</v>
      </c>
      <c r="C35" s="210"/>
      <c r="D35" s="210"/>
      <c r="E35" s="210"/>
      <c r="F35" s="210"/>
      <c r="G35" s="210"/>
      <c r="H35" s="210"/>
      <c r="I35" s="361"/>
      <c r="J35" s="360"/>
      <c r="K35" s="210" t="str">
        <f>'DATA INPUT'!H105</f>
        <v>(PLEASE INPUT)</v>
      </c>
      <c r="L35" s="210"/>
      <c r="M35" s="210"/>
      <c r="N35" s="210"/>
      <c r="O35" s="210"/>
      <c r="P35" s="210"/>
      <c r="Q35" s="210"/>
      <c r="R35" s="210"/>
      <c r="S35" s="371"/>
      <c r="T35" s="360"/>
      <c r="U35" s="210" t="str">
        <f>'DATA INPUT'!H120</f>
        <v>(PLEASE INPUT)</v>
      </c>
      <c r="V35" s="210"/>
      <c r="W35" s="210"/>
      <c r="X35" s="210"/>
      <c r="Y35" s="210"/>
      <c r="Z35" s="210"/>
      <c r="AA35" s="210"/>
      <c r="AB35" s="210"/>
      <c r="AC35" s="210"/>
      <c r="AD35" s="210"/>
      <c r="AE35" s="210"/>
      <c r="AF35" s="369"/>
      <c r="AG35" s="360"/>
      <c r="AH35" s="210" t="str">
        <f>'DATA INPUT'!H116</f>
        <v>(PLEASE INPUT)</v>
      </c>
      <c r="AI35" s="210"/>
      <c r="AJ35" s="210"/>
      <c r="AK35" s="210"/>
      <c r="AL35" s="210"/>
      <c r="AM35" s="210"/>
      <c r="AN35" s="371"/>
    </row>
    <row r="36" ht="12.75" customHeight="1" spans="1:40">
      <c r="A36" s="360"/>
      <c r="B36" s="210" t="str">
        <f>'DATA INPUT'!H111</f>
        <v>(PLEASE INPUT)</v>
      </c>
      <c r="C36" s="210"/>
      <c r="D36" s="210"/>
      <c r="E36" s="210"/>
      <c r="F36" s="210"/>
      <c r="G36" s="210"/>
      <c r="H36" s="210"/>
      <c r="I36" s="361"/>
      <c r="J36" s="360"/>
      <c r="K36" s="210"/>
      <c r="L36" s="210"/>
      <c r="M36" s="210"/>
      <c r="N36" s="210"/>
      <c r="O36" s="210"/>
      <c r="P36" s="210"/>
      <c r="Q36" s="210"/>
      <c r="R36" s="210"/>
      <c r="S36" s="371"/>
      <c r="T36" s="360"/>
      <c r="U36" s="210"/>
      <c r="V36" s="210"/>
      <c r="W36" s="210"/>
      <c r="X36" s="210"/>
      <c r="Y36" s="210"/>
      <c r="Z36" s="210"/>
      <c r="AA36" s="210"/>
      <c r="AB36" s="210"/>
      <c r="AC36" s="210"/>
      <c r="AD36" s="210"/>
      <c r="AE36" s="210"/>
      <c r="AF36" s="369"/>
      <c r="AG36" s="360"/>
      <c r="AH36" s="210"/>
      <c r="AI36" s="210"/>
      <c r="AJ36" s="210"/>
      <c r="AK36" s="210"/>
      <c r="AL36" s="210"/>
      <c r="AM36" s="210"/>
      <c r="AN36" s="371"/>
    </row>
    <row r="37" ht="12.75" customHeight="1" spans="1:40">
      <c r="A37" s="360"/>
      <c r="B37" s="361"/>
      <c r="C37" s="361"/>
      <c r="D37" s="361"/>
      <c r="E37" s="361"/>
      <c r="F37" s="361"/>
      <c r="G37" s="361"/>
      <c r="H37" s="361"/>
      <c r="I37" s="361"/>
      <c r="J37" s="360"/>
      <c r="K37" s="210"/>
      <c r="L37" s="210"/>
      <c r="M37" s="210"/>
      <c r="N37" s="210"/>
      <c r="O37" s="210"/>
      <c r="P37" s="210"/>
      <c r="Q37" s="210"/>
      <c r="R37" s="210"/>
      <c r="S37" s="371"/>
      <c r="T37" s="360"/>
      <c r="U37" s="210"/>
      <c r="V37" s="210"/>
      <c r="W37" s="210"/>
      <c r="X37" s="210"/>
      <c r="Y37" s="210"/>
      <c r="Z37" s="210"/>
      <c r="AA37" s="210"/>
      <c r="AB37" s="210"/>
      <c r="AC37" s="210"/>
      <c r="AD37" s="210"/>
      <c r="AE37" s="210"/>
      <c r="AF37" s="369"/>
      <c r="AG37" s="360"/>
      <c r="AH37" s="210"/>
      <c r="AI37" s="210"/>
      <c r="AJ37" s="210"/>
      <c r="AK37" s="210"/>
      <c r="AL37" s="210"/>
      <c r="AM37" s="210"/>
      <c r="AN37" s="371"/>
    </row>
    <row r="38" ht="12.75" customHeight="1" spans="1:40">
      <c r="A38" s="360"/>
      <c r="B38" s="361"/>
      <c r="C38" s="361"/>
      <c r="D38" s="361"/>
      <c r="E38" s="361"/>
      <c r="F38" s="361"/>
      <c r="G38" s="361"/>
      <c r="H38" s="361"/>
      <c r="I38" s="361"/>
      <c r="J38" s="360"/>
      <c r="K38" s="210"/>
      <c r="L38" s="210"/>
      <c r="M38" s="210"/>
      <c r="N38" s="210"/>
      <c r="O38" s="210"/>
      <c r="P38" s="210"/>
      <c r="Q38" s="210"/>
      <c r="R38" s="210"/>
      <c r="S38" s="371"/>
      <c r="T38" s="360"/>
      <c r="U38" s="210"/>
      <c r="V38" s="210"/>
      <c r="W38" s="210"/>
      <c r="X38" s="210"/>
      <c r="Y38" s="210"/>
      <c r="Z38" s="210"/>
      <c r="AA38" s="210"/>
      <c r="AB38" s="210"/>
      <c r="AC38" s="210"/>
      <c r="AD38" s="210"/>
      <c r="AE38" s="210"/>
      <c r="AF38" s="369"/>
      <c r="AG38" s="360"/>
      <c r="AH38" s="53"/>
      <c r="AI38" s="53"/>
      <c r="AJ38" s="53"/>
      <c r="AK38" s="53"/>
      <c r="AL38" s="361"/>
      <c r="AM38" s="361"/>
      <c r="AN38" s="371"/>
    </row>
    <row r="39" ht="12.75" customHeight="1" spans="1:40">
      <c r="A39" s="360"/>
      <c r="B39" s="361"/>
      <c r="C39" s="361"/>
      <c r="D39" s="361"/>
      <c r="E39" s="361"/>
      <c r="F39" s="361"/>
      <c r="G39" s="361"/>
      <c r="H39" s="361"/>
      <c r="I39" s="361"/>
      <c r="J39" s="360"/>
      <c r="K39" s="210" t="str">
        <f>'DATA INPUT'!H107</f>
        <v>(PLEASE INPUT)</v>
      </c>
      <c r="L39" s="210"/>
      <c r="M39" s="210"/>
      <c r="N39" s="210"/>
      <c r="O39" s="210"/>
      <c r="P39" s="210"/>
      <c r="Q39" s="210"/>
      <c r="R39" s="210"/>
      <c r="S39" s="371"/>
      <c r="T39" s="360"/>
      <c r="U39" s="210"/>
      <c r="V39" s="210"/>
      <c r="W39" s="210"/>
      <c r="X39" s="210"/>
      <c r="Y39" s="210"/>
      <c r="Z39" s="210"/>
      <c r="AA39" s="210"/>
      <c r="AB39" s="210"/>
      <c r="AC39" s="210"/>
      <c r="AD39" s="210"/>
      <c r="AE39" s="210"/>
      <c r="AF39" s="369"/>
      <c r="AG39" s="360"/>
      <c r="AH39" s="210"/>
      <c r="AI39" s="210"/>
      <c r="AJ39" s="210"/>
      <c r="AK39" s="210"/>
      <c r="AL39" s="210"/>
      <c r="AM39" s="210"/>
      <c r="AN39" s="371"/>
    </row>
    <row r="40" ht="12.75" customHeight="1" spans="1:40">
      <c r="A40" s="360"/>
      <c r="B40" s="361"/>
      <c r="C40" s="361"/>
      <c r="D40" s="361"/>
      <c r="E40" s="361"/>
      <c r="F40" s="361"/>
      <c r="G40" s="361"/>
      <c r="H40" s="361"/>
      <c r="I40" s="361"/>
      <c r="J40" s="360"/>
      <c r="K40" s="210"/>
      <c r="L40" s="210"/>
      <c r="M40" s="210"/>
      <c r="N40" s="210"/>
      <c r="O40" s="210"/>
      <c r="P40" s="210"/>
      <c r="Q40" s="210"/>
      <c r="R40" s="210"/>
      <c r="S40" s="371"/>
      <c r="T40" s="360"/>
      <c r="U40" s="210"/>
      <c r="V40" s="210"/>
      <c r="W40" s="210"/>
      <c r="X40" s="210"/>
      <c r="Y40" s="210"/>
      <c r="Z40" s="210"/>
      <c r="AA40" s="210"/>
      <c r="AB40" s="210"/>
      <c r="AC40" s="210"/>
      <c r="AD40" s="210"/>
      <c r="AE40" s="210"/>
      <c r="AF40" s="369"/>
      <c r="AG40" s="360"/>
      <c r="AH40" s="361"/>
      <c r="AI40" s="361"/>
      <c r="AJ40" s="361"/>
      <c r="AK40" s="361"/>
      <c r="AL40" s="361"/>
      <c r="AM40" s="361"/>
      <c r="AN40" s="371"/>
    </row>
    <row r="41" ht="12.75" customHeight="1" spans="1:40">
      <c r="A41" s="360"/>
      <c r="B41" s="361"/>
      <c r="C41" s="361"/>
      <c r="D41" s="361"/>
      <c r="E41" s="361"/>
      <c r="F41" s="361"/>
      <c r="G41" s="361"/>
      <c r="H41" s="361"/>
      <c r="I41" s="361"/>
      <c r="J41" s="360"/>
      <c r="K41" s="210"/>
      <c r="L41" s="210"/>
      <c r="M41" s="210"/>
      <c r="N41" s="210"/>
      <c r="O41" s="210"/>
      <c r="P41" s="210"/>
      <c r="Q41" s="210"/>
      <c r="R41" s="210"/>
      <c r="S41" s="371"/>
      <c r="T41" s="360"/>
      <c r="U41" s="210"/>
      <c r="V41" s="210"/>
      <c r="W41" s="210"/>
      <c r="X41" s="210"/>
      <c r="Y41" s="210"/>
      <c r="Z41" s="210"/>
      <c r="AA41" s="210"/>
      <c r="AB41" s="210"/>
      <c r="AC41" s="210"/>
      <c r="AD41" s="210"/>
      <c r="AE41" s="210"/>
      <c r="AF41" s="369"/>
      <c r="AG41" s="360"/>
      <c r="AH41" s="361"/>
      <c r="AI41" s="361"/>
      <c r="AJ41" s="361"/>
      <c r="AK41" s="361"/>
      <c r="AL41" s="361"/>
      <c r="AM41" s="361"/>
      <c r="AN41" s="371"/>
    </row>
    <row r="42" ht="12.75" customHeight="1" spans="1:40">
      <c r="A42" s="360"/>
      <c r="B42" s="361"/>
      <c r="C42" s="361"/>
      <c r="D42" s="361"/>
      <c r="E42" s="361"/>
      <c r="F42" s="361"/>
      <c r="G42" s="361"/>
      <c r="H42" s="361"/>
      <c r="I42" s="361"/>
      <c r="J42" s="360"/>
      <c r="K42" s="210"/>
      <c r="L42" s="210"/>
      <c r="M42" s="210"/>
      <c r="N42" s="210"/>
      <c r="O42" s="210"/>
      <c r="P42" s="210"/>
      <c r="Q42" s="210"/>
      <c r="R42" s="210"/>
      <c r="S42" s="371"/>
      <c r="T42" s="360"/>
      <c r="U42" s="210"/>
      <c r="V42" s="210"/>
      <c r="W42" s="210"/>
      <c r="X42" s="210"/>
      <c r="Y42" s="210"/>
      <c r="Z42" s="210"/>
      <c r="AA42" s="210"/>
      <c r="AB42" s="210"/>
      <c r="AC42" s="210"/>
      <c r="AD42" s="210"/>
      <c r="AE42" s="210"/>
      <c r="AF42" s="369"/>
      <c r="AG42" s="360"/>
      <c r="AH42" s="361"/>
      <c r="AI42" s="361"/>
      <c r="AJ42" s="361"/>
      <c r="AK42" s="361"/>
      <c r="AL42" s="361"/>
      <c r="AM42" s="361"/>
      <c r="AN42" s="371"/>
    </row>
    <row r="43" ht="12.75" customHeight="1" spans="1:40">
      <c r="A43" s="360"/>
      <c r="B43" s="361"/>
      <c r="C43" s="361"/>
      <c r="D43" s="361"/>
      <c r="E43" s="361"/>
      <c r="F43" s="361"/>
      <c r="G43" s="361"/>
      <c r="H43" s="361"/>
      <c r="I43" s="361"/>
      <c r="J43" s="360"/>
      <c r="K43" s="210"/>
      <c r="L43" s="210"/>
      <c r="M43" s="210"/>
      <c r="N43" s="210"/>
      <c r="O43" s="210"/>
      <c r="P43" s="210"/>
      <c r="Q43" s="210"/>
      <c r="R43" s="210"/>
      <c r="S43" s="371"/>
      <c r="T43" s="360"/>
      <c r="U43" s="210"/>
      <c r="V43" s="210"/>
      <c r="W43" s="210"/>
      <c r="X43" s="210"/>
      <c r="Y43" s="210"/>
      <c r="Z43" s="210"/>
      <c r="AA43" s="210"/>
      <c r="AB43" s="210"/>
      <c r="AC43" s="210"/>
      <c r="AD43" s="210"/>
      <c r="AE43" s="210"/>
      <c r="AF43" s="369"/>
      <c r="AG43" s="360"/>
      <c r="AH43" s="361"/>
      <c r="AI43" s="361"/>
      <c r="AJ43" s="361"/>
      <c r="AK43" s="361"/>
      <c r="AL43" s="361"/>
      <c r="AM43" s="361"/>
      <c r="AN43" s="371"/>
    </row>
    <row r="44" ht="12.75" customHeight="1" spans="1:40">
      <c r="A44" s="360"/>
      <c r="B44" s="361"/>
      <c r="C44" s="361"/>
      <c r="D44" s="361"/>
      <c r="E44" s="361"/>
      <c r="F44" s="361"/>
      <c r="G44" s="361"/>
      <c r="H44" s="361"/>
      <c r="I44" s="361"/>
      <c r="J44" s="360"/>
      <c r="K44" s="210"/>
      <c r="L44" s="210"/>
      <c r="M44" s="210"/>
      <c r="N44" s="210"/>
      <c r="O44" s="210"/>
      <c r="P44" s="210"/>
      <c r="Q44" s="210"/>
      <c r="R44" s="210"/>
      <c r="S44" s="371"/>
      <c r="T44" s="360"/>
      <c r="U44" s="210"/>
      <c r="V44" s="210"/>
      <c r="W44" s="210"/>
      <c r="X44" s="210"/>
      <c r="Y44" s="210"/>
      <c r="Z44" s="210"/>
      <c r="AA44" s="210"/>
      <c r="AB44" s="210"/>
      <c r="AC44" s="210"/>
      <c r="AD44" s="210"/>
      <c r="AE44" s="210"/>
      <c r="AF44" s="369"/>
      <c r="AG44" s="360"/>
      <c r="AH44" s="361"/>
      <c r="AI44" s="361"/>
      <c r="AJ44" s="361"/>
      <c r="AK44" s="361"/>
      <c r="AL44" s="361"/>
      <c r="AM44" s="361"/>
      <c r="AN44" s="371"/>
    </row>
    <row r="45" ht="12.75" customHeight="1" spans="1:40">
      <c r="A45" s="360"/>
      <c r="B45" s="361"/>
      <c r="C45" s="361"/>
      <c r="D45" s="361"/>
      <c r="E45" s="361"/>
      <c r="F45" s="361"/>
      <c r="G45" s="361"/>
      <c r="H45" s="361"/>
      <c r="I45" s="361"/>
      <c r="J45" s="360"/>
      <c r="K45" s="369"/>
      <c r="L45" s="369"/>
      <c r="M45" s="369"/>
      <c r="N45" s="369"/>
      <c r="O45" s="369"/>
      <c r="P45" s="369"/>
      <c r="Q45" s="369"/>
      <c r="R45" s="369"/>
      <c r="S45" s="371"/>
      <c r="T45" s="360"/>
      <c r="U45" s="210"/>
      <c r="V45" s="210"/>
      <c r="W45" s="210"/>
      <c r="X45" s="210"/>
      <c r="Y45" s="210"/>
      <c r="Z45" s="210"/>
      <c r="AA45" s="210"/>
      <c r="AB45" s="210"/>
      <c r="AC45" s="210"/>
      <c r="AD45" s="210"/>
      <c r="AE45" s="210"/>
      <c r="AF45" s="369"/>
      <c r="AG45" s="360"/>
      <c r="AH45" s="361"/>
      <c r="AI45" s="361"/>
      <c r="AJ45" s="361"/>
      <c r="AK45" s="361"/>
      <c r="AL45" s="361"/>
      <c r="AM45" s="361"/>
      <c r="AN45" s="371"/>
    </row>
    <row r="46" ht="12.75" customHeight="1" spans="1:40">
      <c r="A46" s="360"/>
      <c r="B46" s="361"/>
      <c r="C46" s="361"/>
      <c r="D46" s="361"/>
      <c r="E46" s="361"/>
      <c r="F46" s="361"/>
      <c r="G46" s="361"/>
      <c r="H46" s="361"/>
      <c r="I46" s="361"/>
      <c r="J46" s="360"/>
      <c r="K46" s="361"/>
      <c r="L46" s="361"/>
      <c r="M46" s="361"/>
      <c r="N46" s="361"/>
      <c r="O46" s="361"/>
      <c r="P46" s="361"/>
      <c r="Q46" s="361"/>
      <c r="R46" s="361"/>
      <c r="S46" s="371"/>
      <c r="T46" s="360"/>
      <c r="U46" s="210"/>
      <c r="V46" s="210"/>
      <c r="W46" s="210"/>
      <c r="X46" s="210"/>
      <c r="Y46" s="210"/>
      <c r="Z46" s="210"/>
      <c r="AA46" s="210"/>
      <c r="AB46" s="210"/>
      <c r="AC46" s="210"/>
      <c r="AD46" s="210"/>
      <c r="AE46" s="210"/>
      <c r="AF46" s="369"/>
      <c r="AG46" s="360"/>
      <c r="AH46" s="361"/>
      <c r="AI46" s="361"/>
      <c r="AJ46" s="361"/>
      <c r="AK46" s="361"/>
      <c r="AL46" s="361"/>
      <c r="AM46" s="361"/>
      <c r="AN46" s="371"/>
    </row>
    <row r="47" ht="12.75" customHeight="1" spans="1:40">
      <c r="A47" s="360"/>
      <c r="B47" s="361"/>
      <c r="C47" s="361"/>
      <c r="D47" s="361"/>
      <c r="E47" s="361"/>
      <c r="F47" s="361"/>
      <c r="G47" s="361"/>
      <c r="H47" s="361"/>
      <c r="I47" s="361"/>
      <c r="J47" s="360"/>
      <c r="K47" s="361"/>
      <c r="L47" s="361"/>
      <c r="M47" s="361"/>
      <c r="N47" s="361"/>
      <c r="O47" s="361"/>
      <c r="P47" s="361"/>
      <c r="Q47" s="361"/>
      <c r="R47" s="361"/>
      <c r="S47" s="371"/>
      <c r="T47" s="360"/>
      <c r="U47" s="210"/>
      <c r="V47" s="210"/>
      <c r="W47" s="210"/>
      <c r="X47" s="210"/>
      <c r="Y47" s="210"/>
      <c r="Z47" s="210"/>
      <c r="AA47" s="210"/>
      <c r="AB47" s="210"/>
      <c r="AC47" s="210"/>
      <c r="AD47" s="210"/>
      <c r="AE47" s="210"/>
      <c r="AF47" s="369"/>
      <c r="AG47" s="360"/>
      <c r="AH47" s="361"/>
      <c r="AI47" s="361"/>
      <c r="AJ47" s="361"/>
      <c r="AK47" s="361"/>
      <c r="AL47" s="361"/>
      <c r="AM47" s="361"/>
      <c r="AN47" s="371"/>
    </row>
    <row r="48" ht="12.75" customHeight="1" spans="1:40">
      <c r="A48" s="360"/>
      <c r="B48" s="361"/>
      <c r="C48" s="361"/>
      <c r="D48" s="361"/>
      <c r="E48" s="361"/>
      <c r="F48" s="361"/>
      <c r="G48" s="361"/>
      <c r="H48" s="361"/>
      <c r="I48" s="361"/>
      <c r="J48" s="360"/>
      <c r="K48" s="361"/>
      <c r="L48" s="361"/>
      <c r="M48" s="361"/>
      <c r="N48" s="361"/>
      <c r="O48" s="361"/>
      <c r="P48" s="361"/>
      <c r="Q48" s="361"/>
      <c r="R48" s="361"/>
      <c r="S48" s="371"/>
      <c r="T48" s="360"/>
      <c r="U48" s="210"/>
      <c r="V48" s="210"/>
      <c r="W48" s="210"/>
      <c r="X48" s="210"/>
      <c r="Y48" s="210"/>
      <c r="Z48" s="210"/>
      <c r="AA48" s="210"/>
      <c r="AB48" s="210"/>
      <c r="AC48" s="210"/>
      <c r="AD48" s="210"/>
      <c r="AE48" s="210"/>
      <c r="AF48" s="369"/>
      <c r="AG48" s="360"/>
      <c r="AH48" s="361"/>
      <c r="AI48" s="361"/>
      <c r="AJ48" s="361"/>
      <c r="AK48" s="361"/>
      <c r="AL48" s="361"/>
      <c r="AM48" s="361"/>
      <c r="AN48" s="371"/>
    </row>
    <row r="49" ht="12.75" customHeight="1" spans="1:40">
      <c r="A49" s="360"/>
      <c r="B49" s="361"/>
      <c r="C49" s="361"/>
      <c r="D49" s="361"/>
      <c r="E49" s="361"/>
      <c r="F49" s="361"/>
      <c r="G49" s="361"/>
      <c r="H49" s="361"/>
      <c r="I49" s="361"/>
      <c r="J49" s="360"/>
      <c r="K49" s="361"/>
      <c r="L49" s="361"/>
      <c r="M49" s="361"/>
      <c r="N49" s="361"/>
      <c r="O49" s="361"/>
      <c r="P49" s="361"/>
      <c r="Q49" s="361"/>
      <c r="R49" s="361"/>
      <c r="S49" s="371"/>
      <c r="T49" s="360"/>
      <c r="U49" s="210"/>
      <c r="V49" s="210"/>
      <c r="W49" s="210"/>
      <c r="X49" s="210"/>
      <c r="Y49" s="210"/>
      <c r="Z49" s="210"/>
      <c r="AA49" s="210"/>
      <c r="AB49" s="210"/>
      <c r="AC49" s="210"/>
      <c r="AD49" s="210"/>
      <c r="AE49" s="210"/>
      <c r="AF49" s="369"/>
      <c r="AG49" s="360"/>
      <c r="AH49" s="361"/>
      <c r="AI49" s="361"/>
      <c r="AJ49" s="361"/>
      <c r="AK49" s="361"/>
      <c r="AL49" s="361"/>
      <c r="AM49" s="361"/>
      <c r="AN49" s="371"/>
    </row>
    <row r="50" ht="12.75" customHeight="1" spans="1:40">
      <c r="A50" s="360"/>
      <c r="B50" s="361"/>
      <c r="C50" s="361"/>
      <c r="D50" s="361"/>
      <c r="E50" s="361"/>
      <c r="F50" s="361"/>
      <c r="G50" s="361"/>
      <c r="H50" s="361"/>
      <c r="I50" s="361"/>
      <c r="J50" s="360"/>
      <c r="K50" s="361"/>
      <c r="L50" s="361"/>
      <c r="M50" s="361"/>
      <c r="N50" s="361"/>
      <c r="O50" s="361"/>
      <c r="P50" s="361"/>
      <c r="Q50" s="361"/>
      <c r="R50" s="361"/>
      <c r="S50" s="371"/>
      <c r="T50" s="360"/>
      <c r="U50" s="210"/>
      <c r="V50" s="210"/>
      <c r="W50" s="210"/>
      <c r="X50" s="210"/>
      <c r="Y50" s="210"/>
      <c r="Z50" s="210"/>
      <c r="AA50" s="210"/>
      <c r="AB50" s="210"/>
      <c r="AC50" s="210"/>
      <c r="AD50" s="210"/>
      <c r="AE50" s="210"/>
      <c r="AF50" s="369"/>
      <c r="AG50" s="360"/>
      <c r="AH50" s="361"/>
      <c r="AI50" s="361"/>
      <c r="AJ50" s="361"/>
      <c r="AK50" s="361"/>
      <c r="AL50" s="361"/>
      <c r="AM50" s="361"/>
      <c r="AN50" s="371"/>
    </row>
    <row r="51" ht="12.75" customHeight="1" spans="1:40">
      <c r="A51" s="360"/>
      <c r="B51" s="361"/>
      <c r="C51" s="361"/>
      <c r="D51" s="361"/>
      <c r="E51" s="361"/>
      <c r="F51" s="361"/>
      <c r="G51" s="361"/>
      <c r="H51" s="361"/>
      <c r="I51" s="361"/>
      <c r="J51" s="360"/>
      <c r="K51" s="361"/>
      <c r="L51" s="361"/>
      <c r="M51" s="361"/>
      <c r="N51" s="361"/>
      <c r="O51" s="361"/>
      <c r="P51" s="361"/>
      <c r="Q51" s="361"/>
      <c r="R51" s="361"/>
      <c r="S51" s="371"/>
      <c r="T51" s="360"/>
      <c r="U51" s="210"/>
      <c r="V51" s="210"/>
      <c r="W51" s="210"/>
      <c r="X51" s="210"/>
      <c r="Y51" s="210"/>
      <c r="Z51" s="210"/>
      <c r="AA51" s="210"/>
      <c r="AB51" s="210"/>
      <c r="AC51" s="210"/>
      <c r="AD51" s="210"/>
      <c r="AE51" s="210"/>
      <c r="AF51" s="369"/>
      <c r="AG51" s="360"/>
      <c r="AH51" s="361"/>
      <c r="AI51" s="361"/>
      <c r="AJ51" s="361"/>
      <c r="AK51" s="361"/>
      <c r="AL51" s="361"/>
      <c r="AM51" s="361"/>
      <c r="AN51" s="371"/>
    </row>
    <row r="52" ht="33" customHeight="1" spans="1:40">
      <c r="A52" s="360"/>
      <c r="B52" s="361"/>
      <c r="C52" s="361"/>
      <c r="D52" s="361"/>
      <c r="E52" s="361"/>
      <c r="F52" s="361"/>
      <c r="G52" s="361"/>
      <c r="H52" s="361"/>
      <c r="I52" s="361"/>
      <c r="J52" s="360"/>
      <c r="K52" s="361"/>
      <c r="L52" s="361"/>
      <c r="M52" s="361"/>
      <c r="N52" s="361"/>
      <c r="O52" s="361"/>
      <c r="P52" s="361"/>
      <c r="Q52" s="361"/>
      <c r="R52" s="361"/>
      <c r="S52" s="371"/>
      <c r="T52" s="360"/>
      <c r="U52" s="210"/>
      <c r="V52" s="210"/>
      <c r="W52" s="210"/>
      <c r="X52" s="210"/>
      <c r="Y52" s="210"/>
      <c r="Z52" s="210"/>
      <c r="AA52" s="210"/>
      <c r="AB52" s="210"/>
      <c r="AC52" s="210"/>
      <c r="AD52" s="210"/>
      <c r="AE52" s="210"/>
      <c r="AF52" s="369"/>
      <c r="AG52" s="360"/>
      <c r="AH52" s="361"/>
      <c r="AI52" s="361"/>
      <c r="AJ52" s="361"/>
      <c r="AK52" s="361"/>
      <c r="AL52" s="361"/>
      <c r="AM52" s="361"/>
      <c r="AN52" s="371"/>
    </row>
    <row r="53" ht="33" customHeight="1" spans="1:40">
      <c r="A53" s="360"/>
      <c r="B53" s="362"/>
      <c r="C53" s="362"/>
      <c r="D53" s="362"/>
      <c r="E53" s="362"/>
      <c r="F53" s="362"/>
      <c r="G53" s="362"/>
      <c r="H53" s="362"/>
      <c r="I53" s="362"/>
      <c r="J53" s="360"/>
      <c r="K53" s="361"/>
      <c r="L53" s="361"/>
      <c r="M53" s="361"/>
      <c r="N53" s="361"/>
      <c r="O53" s="361"/>
      <c r="P53" s="361"/>
      <c r="Q53" s="361"/>
      <c r="R53" s="361"/>
      <c r="S53" s="371"/>
      <c r="T53" s="360"/>
      <c r="U53" s="361"/>
      <c r="V53" s="361"/>
      <c r="W53" s="361"/>
      <c r="X53" s="361"/>
      <c r="Y53" s="361"/>
      <c r="Z53" s="361"/>
      <c r="AA53" s="361"/>
      <c r="AB53" s="361"/>
      <c r="AC53" s="361"/>
      <c r="AD53" s="361"/>
      <c r="AE53" s="361"/>
      <c r="AF53" s="369"/>
      <c r="AG53" s="360"/>
      <c r="AH53" s="361"/>
      <c r="AI53" s="361"/>
      <c r="AJ53" s="361"/>
      <c r="AK53" s="361"/>
      <c r="AL53" s="361"/>
      <c r="AM53" s="361"/>
      <c r="AN53" s="371"/>
    </row>
    <row r="54" ht="12.75" customHeight="1" spans="1:40">
      <c r="A54" s="363"/>
      <c r="B54" s="364"/>
      <c r="C54" s="364"/>
      <c r="D54" s="364"/>
      <c r="E54" s="364"/>
      <c r="F54" s="364"/>
      <c r="G54" s="364"/>
      <c r="H54" s="364"/>
      <c r="I54" s="364"/>
      <c r="J54" s="363"/>
      <c r="K54" s="370"/>
      <c r="L54" s="370"/>
      <c r="M54" s="370"/>
      <c r="N54" s="370"/>
      <c r="O54" s="370"/>
      <c r="P54" s="370"/>
      <c r="Q54" s="370"/>
      <c r="R54" s="370"/>
      <c r="S54" s="379"/>
      <c r="T54" s="363"/>
      <c r="U54" s="383"/>
      <c r="V54" s="383"/>
      <c r="W54" s="383"/>
      <c r="X54" s="383"/>
      <c r="Y54" s="383"/>
      <c r="Z54" s="383"/>
      <c r="AA54" s="383"/>
      <c r="AB54" s="383"/>
      <c r="AC54" s="383"/>
      <c r="AD54" s="383"/>
      <c r="AE54" s="383"/>
      <c r="AF54" s="370"/>
      <c r="AG54" s="363"/>
      <c r="AH54" s="383"/>
      <c r="AI54" s="383"/>
      <c r="AJ54" s="383"/>
      <c r="AK54" s="383"/>
      <c r="AL54" s="383"/>
      <c r="AM54" s="383"/>
      <c r="AN54" s="379"/>
    </row>
    <row r="55" ht="8.25" customHeight="1" spans="1:40">
      <c r="A55" s="360"/>
      <c r="B55" s="362"/>
      <c r="C55" s="362"/>
      <c r="D55" s="362"/>
      <c r="E55" s="362"/>
      <c r="F55" s="362"/>
      <c r="G55" s="362"/>
      <c r="H55" s="362"/>
      <c r="I55" s="362"/>
      <c r="J55" s="361"/>
      <c r="K55" s="371"/>
      <c r="L55" s="360"/>
      <c r="M55" s="361"/>
      <c r="N55" s="361"/>
      <c r="O55" s="361"/>
      <c r="P55" s="361"/>
      <c r="Q55" s="361"/>
      <c r="R55" s="361"/>
      <c r="S55" s="361"/>
      <c r="T55" s="361"/>
      <c r="U55" s="361"/>
      <c r="V55" s="361"/>
      <c r="W55" s="361"/>
      <c r="X55" s="361"/>
      <c r="Y55" s="357"/>
      <c r="Z55" s="368"/>
      <c r="AA55" s="368"/>
      <c r="AB55" s="368"/>
      <c r="AC55" s="368"/>
      <c r="AD55" s="368"/>
      <c r="AE55" s="368"/>
      <c r="AF55" s="387"/>
      <c r="AG55" s="368"/>
      <c r="AH55" s="368"/>
      <c r="AI55" s="368"/>
      <c r="AJ55" s="368"/>
      <c r="AK55" s="368"/>
      <c r="AL55" s="368"/>
      <c r="AM55" s="368"/>
      <c r="AN55" s="378"/>
    </row>
    <row r="56" s="254" customFormat="1" ht="17.25" customHeight="1" spans="1:40">
      <c r="A56" s="365" t="s">
        <v>713</v>
      </c>
      <c r="B56" s="351"/>
      <c r="C56" s="351"/>
      <c r="D56" s="351"/>
      <c r="E56" s="351"/>
      <c r="F56" s="351"/>
      <c r="G56" s="351"/>
      <c r="H56" s="351"/>
      <c r="I56" s="351"/>
      <c r="J56" s="351"/>
      <c r="K56" s="372"/>
      <c r="L56" s="373" t="str">
        <f>'DATA INPUT'!H84</f>
        <v>(PLEASE SELECT)</v>
      </c>
      <c r="M56" s="375"/>
      <c r="N56" s="375"/>
      <c r="O56" s="375"/>
      <c r="P56" s="375"/>
      <c r="Q56" s="375"/>
      <c r="R56" s="375"/>
      <c r="S56" s="375"/>
      <c r="T56" s="375"/>
      <c r="U56" s="375"/>
      <c r="V56" s="375"/>
      <c r="W56" s="375"/>
      <c r="X56" s="384"/>
      <c r="Y56" s="365" t="s">
        <v>714</v>
      </c>
      <c r="Z56" s="351"/>
      <c r="AA56" s="351"/>
      <c r="AB56" s="385"/>
      <c r="AC56" s="388" t="str">
        <f>'DATA INPUT'!H86</f>
        <v>(PLEASE INPUT)</v>
      </c>
      <c r="AD56" s="388"/>
      <c r="AE56" s="388"/>
      <c r="AF56" s="388"/>
      <c r="AG56" s="388"/>
      <c r="AH56" s="388"/>
      <c r="AI56" s="388"/>
      <c r="AJ56" s="388"/>
      <c r="AK56" s="388"/>
      <c r="AL56" s="388"/>
      <c r="AM56" s="388"/>
      <c r="AN56" s="393"/>
    </row>
    <row r="57" ht="25.5" customHeight="1" spans="1:40">
      <c r="A57" s="346" t="s">
        <v>715</v>
      </c>
      <c r="B57" s="347"/>
      <c r="C57" s="348"/>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7"/>
      <c r="AM57" s="347"/>
      <c r="AN57" s="389"/>
    </row>
    <row r="58" ht="35.25" customHeight="1" spans="1:40">
      <c r="A58" s="357" t="s">
        <v>709</v>
      </c>
      <c r="B58" s="358"/>
      <c r="C58" s="358"/>
      <c r="D58" s="358"/>
      <c r="E58" s="358"/>
      <c r="F58" s="358"/>
      <c r="G58" s="358"/>
      <c r="H58" s="358"/>
      <c r="I58" s="358"/>
      <c r="J58" s="357" t="s">
        <v>716</v>
      </c>
      <c r="K58" s="368"/>
      <c r="L58" s="368"/>
      <c r="M58" s="368"/>
      <c r="N58" s="368"/>
      <c r="O58" s="368"/>
      <c r="P58" s="368"/>
      <c r="Q58" s="368"/>
      <c r="R58" s="368"/>
      <c r="S58" s="378"/>
      <c r="T58" s="368" t="s">
        <v>717</v>
      </c>
      <c r="U58" s="368"/>
      <c r="V58" s="368"/>
      <c r="W58" s="368"/>
      <c r="X58" s="368"/>
      <c r="Y58" s="368"/>
      <c r="Z58" s="368"/>
      <c r="AA58" s="368"/>
      <c r="AB58" s="368"/>
      <c r="AC58" s="368"/>
      <c r="AD58" s="368"/>
      <c r="AE58" s="368"/>
      <c r="AF58" s="368"/>
      <c r="AG58" s="368"/>
      <c r="AH58" s="368"/>
      <c r="AI58" s="368"/>
      <c r="AJ58" s="368"/>
      <c r="AK58" s="368"/>
      <c r="AL58" s="368"/>
      <c r="AM58" s="368"/>
      <c r="AN58" s="378"/>
    </row>
    <row r="59" ht="12.75" customHeight="1" spans="1:40">
      <c r="A59" s="359"/>
      <c r="B59" s="210"/>
      <c r="C59" s="210"/>
      <c r="D59" s="210"/>
      <c r="E59" s="210"/>
      <c r="F59" s="210"/>
      <c r="G59" s="210"/>
      <c r="H59" s="210"/>
      <c r="I59" s="361"/>
      <c r="J59" s="360"/>
      <c r="K59" s="210"/>
      <c r="L59" s="210"/>
      <c r="M59" s="210"/>
      <c r="N59" s="210"/>
      <c r="O59" s="210"/>
      <c r="P59" s="210"/>
      <c r="Q59" s="210"/>
      <c r="R59" s="210"/>
      <c r="S59" s="371"/>
      <c r="T59" s="361"/>
      <c r="U59" s="210"/>
      <c r="V59" s="210"/>
      <c r="W59" s="210"/>
      <c r="X59" s="210"/>
      <c r="Y59" s="210"/>
      <c r="Z59" s="210"/>
      <c r="AA59" s="210"/>
      <c r="AB59" s="210"/>
      <c r="AC59" s="210"/>
      <c r="AD59" s="210"/>
      <c r="AE59" s="210"/>
      <c r="AF59" s="210"/>
      <c r="AG59" s="210"/>
      <c r="AH59" s="210"/>
      <c r="AI59" s="210"/>
      <c r="AJ59" s="210"/>
      <c r="AK59" s="210"/>
      <c r="AL59" s="210"/>
      <c r="AM59" s="210"/>
      <c r="AN59" s="371"/>
    </row>
    <row r="60" ht="12.75" customHeight="1" spans="1:40">
      <c r="A60" s="360"/>
      <c r="B60" s="210"/>
      <c r="C60" s="210"/>
      <c r="D60" s="210"/>
      <c r="E60" s="210"/>
      <c r="F60" s="210"/>
      <c r="G60" s="210"/>
      <c r="H60" s="210"/>
      <c r="I60" s="361"/>
      <c r="J60" s="360"/>
      <c r="K60" s="210"/>
      <c r="L60" s="210"/>
      <c r="M60" s="210"/>
      <c r="N60" s="210"/>
      <c r="O60" s="210"/>
      <c r="P60" s="210"/>
      <c r="Q60" s="210"/>
      <c r="R60" s="210"/>
      <c r="S60" s="371"/>
      <c r="T60" s="361"/>
      <c r="U60" s="210"/>
      <c r="V60" s="210"/>
      <c r="W60" s="210"/>
      <c r="X60" s="210"/>
      <c r="Y60" s="210"/>
      <c r="Z60" s="210"/>
      <c r="AA60" s="210"/>
      <c r="AB60" s="210"/>
      <c r="AC60" s="210"/>
      <c r="AD60" s="210"/>
      <c r="AE60" s="210"/>
      <c r="AF60" s="210"/>
      <c r="AG60" s="210"/>
      <c r="AH60" s="210"/>
      <c r="AI60" s="210"/>
      <c r="AJ60" s="210"/>
      <c r="AK60" s="210"/>
      <c r="AL60" s="210"/>
      <c r="AM60" s="210"/>
      <c r="AN60" s="371"/>
    </row>
    <row r="61" ht="12.75" customHeight="1" spans="1:40">
      <c r="A61" s="360"/>
      <c r="B61" s="210"/>
      <c r="C61" s="210"/>
      <c r="D61" s="210"/>
      <c r="E61" s="210"/>
      <c r="F61" s="210"/>
      <c r="G61" s="210"/>
      <c r="H61" s="210"/>
      <c r="I61" s="361"/>
      <c r="J61" s="360"/>
      <c r="K61" s="210"/>
      <c r="L61" s="210"/>
      <c r="M61" s="210"/>
      <c r="N61" s="210"/>
      <c r="O61" s="210"/>
      <c r="P61" s="210"/>
      <c r="Q61" s="210"/>
      <c r="R61" s="210"/>
      <c r="S61" s="371"/>
      <c r="T61" s="361"/>
      <c r="U61" s="210"/>
      <c r="V61" s="210"/>
      <c r="W61" s="210"/>
      <c r="X61" s="210"/>
      <c r="Y61" s="210"/>
      <c r="Z61" s="210"/>
      <c r="AA61" s="210"/>
      <c r="AB61" s="210"/>
      <c r="AC61" s="210"/>
      <c r="AD61" s="210"/>
      <c r="AE61" s="210"/>
      <c r="AF61" s="210"/>
      <c r="AG61" s="210"/>
      <c r="AH61" s="210"/>
      <c r="AI61" s="210"/>
      <c r="AJ61" s="210"/>
      <c r="AK61" s="210"/>
      <c r="AL61" s="210"/>
      <c r="AM61" s="210"/>
      <c r="AN61" s="371"/>
    </row>
    <row r="62" ht="12.75" customHeight="1" spans="1:40">
      <c r="A62" s="360"/>
      <c r="B62" s="210"/>
      <c r="C62" s="210"/>
      <c r="D62" s="210"/>
      <c r="E62" s="210"/>
      <c r="F62" s="210"/>
      <c r="G62" s="210"/>
      <c r="H62" s="210"/>
      <c r="I62" s="361"/>
      <c r="J62" s="360"/>
      <c r="K62" s="374"/>
      <c r="L62" s="374"/>
      <c r="M62" s="374"/>
      <c r="N62" s="374"/>
      <c r="O62" s="374"/>
      <c r="P62" s="374"/>
      <c r="Q62" s="374"/>
      <c r="R62" s="374"/>
      <c r="S62" s="371"/>
      <c r="T62" s="361"/>
      <c r="U62" s="210"/>
      <c r="V62" s="210"/>
      <c r="W62" s="210"/>
      <c r="X62" s="210"/>
      <c r="Y62" s="210"/>
      <c r="Z62" s="210"/>
      <c r="AA62" s="210"/>
      <c r="AB62" s="210"/>
      <c r="AC62" s="210"/>
      <c r="AD62" s="210"/>
      <c r="AE62" s="210"/>
      <c r="AF62" s="210"/>
      <c r="AG62" s="210"/>
      <c r="AH62" s="210"/>
      <c r="AI62" s="210"/>
      <c r="AJ62" s="210"/>
      <c r="AK62" s="210"/>
      <c r="AL62" s="210"/>
      <c r="AM62" s="210"/>
      <c r="AN62" s="371"/>
    </row>
    <row r="63" ht="12.75" customHeight="1" spans="1:40">
      <c r="A63" s="360"/>
      <c r="B63" s="210"/>
      <c r="C63" s="210"/>
      <c r="D63" s="210"/>
      <c r="E63" s="210"/>
      <c r="F63" s="210"/>
      <c r="G63" s="210"/>
      <c r="H63" s="210"/>
      <c r="I63" s="361"/>
      <c r="J63" s="360"/>
      <c r="K63" s="374"/>
      <c r="L63" s="374"/>
      <c r="M63" s="374"/>
      <c r="N63" s="374"/>
      <c r="O63" s="374"/>
      <c r="P63" s="374"/>
      <c r="Q63" s="374"/>
      <c r="R63" s="374"/>
      <c r="S63" s="371"/>
      <c r="T63" s="361"/>
      <c r="U63" s="210"/>
      <c r="V63" s="210"/>
      <c r="W63" s="210"/>
      <c r="X63" s="210"/>
      <c r="Y63" s="210"/>
      <c r="Z63" s="210"/>
      <c r="AA63" s="210"/>
      <c r="AB63" s="210"/>
      <c r="AC63" s="210"/>
      <c r="AD63" s="210"/>
      <c r="AE63" s="210"/>
      <c r="AF63" s="210"/>
      <c r="AG63" s="210"/>
      <c r="AH63" s="210"/>
      <c r="AI63" s="210"/>
      <c r="AJ63" s="210"/>
      <c r="AK63" s="210"/>
      <c r="AL63" s="210"/>
      <c r="AM63" s="210"/>
      <c r="AN63" s="371"/>
    </row>
    <row r="64" ht="12.75" customHeight="1" spans="1:40">
      <c r="A64" s="360"/>
      <c r="B64" s="361"/>
      <c r="C64" s="361"/>
      <c r="D64" s="361"/>
      <c r="E64" s="361"/>
      <c r="F64" s="361"/>
      <c r="G64" s="361"/>
      <c r="H64" s="361"/>
      <c r="I64" s="361"/>
      <c r="J64" s="360"/>
      <c r="K64" s="210"/>
      <c r="L64" s="210"/>
      <c r="M64" s="210"/>
      <c r="N64" s="210"/>
      <c r="O64" s="210"/>
      <c r="P64" s="210"/>
      <c r="Q64" s="210"/>
      <c r="R64" s="210"/>
      <c r="S64" s="371"/>
      <c r="T64" s="361"/>
      <c r="U64" s="210"/>
      <c r="V64" s="210"/>
      <c r="W64" s="210"/>
      <c r="X64" s="210"/>
      <c r="Y64" s="210"/>
      <c r="Z64" s="210"/>
      <c r="AA64" s="210"/>
      <c r="AB64" s="210"/>
      <c r="AC64" s="210"/>
      <c r="AD64" s="210"/>
      <c r="AE64" s="210"/>
      <c r="AF64" s="210"/>
      <c r="AG64" s="210"/>
      <c r="AH64" s="210"/>
      <c r="AI64" s="210"/>
      <c r="AJ64" s="210"/>
      <c r="AK64" s="210"/>
      <c r="AL64" s="210"/>
      <c r="AM64" s="210"/>
      <c r="AN64" s="371"/>
    </row>
    <row r="65" ht="12.75" customHeight="1" spans="1:40">
      <c r="A65" s="360"/>
      <c r="B65" s="361"/>
      <c r="C65" s="361"/>
      <c r="D65" s="361"/>
      <c r="E65" s="361"/>
      <c r="F65" s="361"/>
      <c r="G65" s="361"/>
      <c r="H65" s="361"/>
      <c r="I65" s="361"/>
      <c r="J65" s="360"/>
      <c r="K65" s="210"/>
      <c r="L65" s="210"/>
      <c r="M65" s="210"/>
      <c r="N65" s="210"/>
      <c r="O65" s="210"/>
      <c r="P65" s="210"/>
      <c r="Q65" s="210"/>
      <c r="R65" s="210"/>
      <c r="S65" s="371"/>
      <c r="T65" s="361"/>
      <c r="U65" s="210"/>
      <c r="V65" s="210"/>
      <c r="W65" s="210"/>
      <c r="X65" s="210"/>
      <c r="Y65" s="210"/>
      <c r="Z65" s="210"/>
      <c r="AA65" s="210"/>
      <c r="AB65" s="210"/>
      <c r="AC65" s="210"/>
      <c r="AD65" s="210"/>
      <c r="AE65" s="210"/>
      <c r="AF65" s="210"/>
      <c r="AG65" s="210"/>
      <c r="AH65" s="210"/>
      <c r="AI65" s="210"/>
      <c r="AJ65" s="210"/>
      <c r="AK65" s="210"/>
      <c r="AL65" s="210"/>
      <c r="AM65" s="210"/>
      <c r="AN65" s="371"/>
    </row>
    <row r="66" ht="12.75" customHeight="1" spans="1:40">
      <c r="A66" s="360"/>
      <c r="B66" s="210"/>
      <c r="C66" s="210"/>
      <c r="D66" s="210"/>
      <c r="E66" s="210"/>
      <c r="F66" s="210"/>
      <c r="G66" s="210"/>
      <c r="H66" s="210"/>
      <c r="I66" s="361"/>
      <c r="J66" s="360"/>
      <c r="K66" s="210"/>
      <c r="L66" s="210"/>
      <c r="M66" s="210"/>
      <c r="N66" s="210"/>
      <c r="O66" s="210"/>
      <c r="P66" s="210"/>
      <c r="Q66" s="210"/>
      <c r="R66" s="210"/>
      <c r="S66" s="371"/>
      <c r="T66" s="361"/>
      <c r="U66" s="306"/>
      <c r="V66" s="306"/>
      <c r="W66" s="306"/>
      <c r="X66" s="306"/>
      <c r="Y66" s="306"/>
      <c r="Z66" s="306"/>
      <c r="AA66" s="306"/>
      <c r="AB66" s="306"/>
      <c r="AC66" s="306"/>
      <c r="AD66" s="306"/>
      <c r="AE66" s="306"/>
      <c r="AF66" s="369"/>
      <c r="AG66" s="361"/>
      <c r="AH66" s="361"/>
      <c r="AI66" s="361"/>
      <c r="AJ66" s="361"/>
      <c r="AK66" s="361"/>
      <c r="AL66" s="361"/>
      <c r="AM66" s="361"/>
      <c r="AN66" s="371"/>
    </row>
    <row r="67" ht="12.75" customHeight="1" spans="1:40">
      <c r="A67" s="4"/>
      <c r="B67" s="210"/>
      <c r="C67" s="210"/>
      <c r="D67" s="210"/>
      <c r="E67" s="210"/>
      <c r="F67" s="210"/>
      <c r="G67" s="210"/>
      <c r="H67" s="210"/>
      <c r="I67" s="306"/>
      <c r="J67" s="399"/>
      <c r="K67" s="210"/>
      <c r="L67" s="210"/>
      <c r="M67" s="210"/>
      <c r="N67" s="210"/>
      <c r="O67" s="210"/>
      <c r="P67" s="210"/>
      <c r="Q67" s="210"/>
      <c r="R67" s="210"/>
      <c r="S67" s="327"/>
      <c r="T67" s="306"/>
      <c r="U67" s="210"/>
      <c r="V67" s="210"/>
      <c r="W67" s="210"/>
      <c r="X67" s="210"/>
      <c r="Y67" s="210"/>
      <c r="Z67" s="210"/>
      <c r="AA67" s="210"/>
      <c r="AB67" s="210"/>
      <c r="AC67" s="210"/>
      <c r="AD67" s="210"/>
      <c r="AE67" s="210"/>
      <c r="AF67" s="210"/>
      <c r="AG67" s="210"/>
      <c r="AH67" s="210"/>
      <c r="AI67" s="210"/>
      <c r="AJ67" s="210"/>
      <c r="AK67" s="210"/>
      <c r="AL67" s="210"/>
      <c r="AM67" s="210"/>
      <c r="AN67" s="70"/>
    </row>
    <row r="68" ht="12.75" customHeight="1" spans="1:40">
      <c r="A68" s="4"/>
      <c r="B68" s="210"/>
      <c r="C68" s="210"/>
      <c r="D68" s="210"/>
      <c r="E68" s="210"/>
      <c r="F68" s="210"/>
      <c r="G68" s="210"/>
      <c r="H68" s="210"/>
      <c r="I68" s="306"/>
      <c r="J68" s="399"/>
      <c r="K68" s="210"/>
      <c r="L68" s="210"/>
      <c r="M68" s="210"/>
      <c r="N68" s="210"/>
      <c r="O68" s="210"/>
      <c r="P68" s="210"/>
      <c r="Q68" s="210"/>
      <c r="R68" s="210"/>
      <c r="S68" s="327"/>
      <c r="T68" s="306"/>
      <c r="U68" s="210"/>
      <c r="V68" s="210"/>
      <c r="W68" s="210"/>
      <c r="X68" s="210"/>
      <c r="Y68" s="210"/>
      <c r="Z68" s="210"/>
      <c r="AA68" s="210"/>
      <c r="AB68" s="210"/>
      <c r="AC68" s="210"/>
      <c r="AD68" s="210"/>
      <c r="AE68" s="210"/>
      <c r="AF68" s="210"/>
      <c r="AG68" s="210"/>
      <c r="AH68" s="210"/>
      <c r="AI68" s="210"/>
      <c r="AJ68" s="210"/>
      <c r="AK68" s="210"/>
      <c r="AL68" s="210"/>
      <c r="AM68" s="210"/>
      <c r="AN68" s="70"/>
    </row>
    <row r="69" ht="12.75" customHeight="1" spans="1:40">
      <c r="A69" s="4"/>
      <c r="B69" s="210"/>
      <c r="C69" s="210"/>
      <c r="D69" s="210"/>
      <c r="E69" s="210"/>
      <c r="F69" s="210"/>
      <c r="G69" s="210"/>
      <c r="H69" s="210"/>
      <c r="I69" s="306"/>
      <c r="J69" s="399"/>
      <c r="K69" s="210"/>
      <c r="L69" s="210"/>
      <c r="M69" s="210"/>
      <c r="N69" s="210"/>
      <c r="O69" s="210"/>
      <c r="P69" s="210"/>
      <c r="Q69" s="210"/>
      <c r="R69" s="210"/>
      <c r="S69" s="327"/>
      <c r="T69" s="306"/>
      <c r="U69" s="210"/>
      <c r="V69" s="210"/>
      <c r="W69" s="210"/>
      <c r="X69" s="210"/>
      <c r="Y69" s="210"/>
      <c r="Z69" s="210"/>
      <c r="AA69" s="210"/>
      <c r="AB69" s="210"/>
      <c r="AC69" s="210"/>
      <c r="AD69" s="210"/>
      <c r="AE69" s="210"/>
      <c r="AF69" s="210"/>
      <c r="AG69" s="210"/>
      <c r="AH69" s="210"/>
      <c r="AI69" s="210"/>
      <c r="AJ69" s="210"/>
      <c r="AK69" s="210"/>
      <c r="AL69" s="210"/>
      <c r="AM69" s="210"/>
      <c r="AN69" s="70"/>
    </row>
    <row r="70" ht="12.75" customHeight="1" spans="1:40">
      <c r="A70" s="4"/>
      <c r="B70" s="210"/>
      <c r="C70" s="210"/>
      <c r="D70" s="210"/>
      <c r="E70" s="210"/>
      <c r="F70" s="210"/>
      <c r="G70" s="210"/>
      <c r="H70" s="210"/>
      <c r="I70" s="306"/>
      <c r="J70" s="399"/>
      <c r="K70" s="374"/>
      <c r="L70" s="374"/>
      <c r="M70" s="374"/>
      <c r="N70" s="374"/>
      <c r="O70" s="374"/>
      <c r="P70" s="374"/>
      <c r="Q70" s="374"/>
      <c r="R70" s="374"/>
      <c r="S70" s="327"/>
      <c r="T70" s="306"/>
      <c r="U70" s="210"/>
      <c r="V70" s="210"/>
      <c r="W70" s="210"/>
      <c r="X70" s="210"/>
      <c r="Y70" s="210"/>
      <c r="Z70" s="210"/>
      <c r="AA70" s="210"/>
      <c r="AB70" s="210"/>
      <c r="AC70" s="210"/>
      <c r="AD70" s="210"/>
      <c r="AE70" s="210"/>
      <c r="AF70" s="210"/>
      <c r="AG70" s="210"/>
      <c r="AH70" s="210"/>
      <c r="AI70" s="210"/>
      <c r="AJ70" s="210"/>
      <c r="AK70" s="210"/>
      <c r="AL70" s="210"/>
      <c r="AM70" s="210"/>
      <c r="AN70" s="70"/>
    </row>
    <row r="71" ht="12.75" customHeight="1" spans="1:40">
      <c r="A71" s="4"/>
      <c r="B71" s="210"/>
      <c r="C71" s="210"/>
      <c r="D71" s="210"/>
      <c r="E71" s="210"/>
      <c r="F71" s="210"/>
      <c r="G71" s="210"/>
      <c r="H71" s="210"/>
      <c r="I71" s="306"/>
      <c r="J71" s="399"/>
      <c r="K71" s="374"/>
      <c r="L71" s="374"/>
      <c r="M71" s="374"/>
      <c r="N71" s="374"/>
      <c r="O71" s="374"/>
      <c r="P71" s="374"/>
      <c r="Q71" s="374"/>
      <c r="R71" s="374"/>
      <c r="S71" s="327"/>
      <c r="T71" s="306"/>
      <c r="U71" s="210"/>
      <c r="V71" s="210"/>
      <c r="W71" s="210"/>
      <c r="X71" s="210"/>
      <c r="Y71" s="210"/>
      <c r="Z71" s="210"/>
      <c r="AA71" s="210"/>
      <c r="AB71" s="210"/>
      <c r="AC71" s="210"/>
      <c r="AD71" s="210"/>
      <c r="AE71" s="210"/>
      <c r="AF71" s="210"/>
      <c r="AG71" s="210"/>
      <c r="AH71" s="210"/>
      <c r="AI71" s="210"/>
      <c r="AJ71" s="210"/>
      <c r="AK71" s="210"/>
      <c r="AL71" s="210"/>
      <c r="AM71" s="210"/>
      <c r="AN71" s="70"/>
    </row>
    <row r="72" ht="12.75" customHeight="1" spans="1:40">
      <c r="A72" s="4"/>
      <c r="B72" s="306"/>
      <c r="C72" s="306"/>
      <c r="D72" s="306"/>
      <c r="E72" s="306"/>
      <c r="F72" s="306"/>
      <c r="G72" s="306"/>
      <c r="H72" s="306"/>
      <c r="I72" s="306"/>
      <c r="J72" s="399"/>
      <c r="K72" s="374"/>
      <c r="L72" s="374"/>
      <c r="M72" s="374"/>
      <c r="N72" s="374"/>
      <c r="O72" s="374"/>
      <c r="P72" s="374"/>
      <c r="Q72" s="374"/>
      <c r="R72" s="374"/>
      <c r="S72" s="327"/>
      <c r="T72" s="306"/>
      <c r="U72" s="210"/>
      <c r="V72" s="210"/>
      <c r="W72" s="210"/>
      <c r="X72" s="210"/>
      <c r="Y72" s="210"/>
      <c r="Z72" s="210"/>
      <c r="AA72" s="210"/>
      <c r="AB72" s="210"/>
      <c r="AC72" s="210"/>
      <c r="AD72" s="210"/>
      <c r="AE72" s="210"/>
      <c r="AF72" s="210"/>
      <c r="AG72" s="210"/>
      <c r="AH72" s="210"/>
      <c r="AI72" s="210"/>
      <c r="AJ72" s="210"/>
      <c r="AK72" s="210"/>
      <c r="AL72" s="210"/>
      <c r="AM72" s="210"/>
      <c r="AN72" s="70"/>
    </row>
    <row r="73" ht="12.75" customHeight="1" spans="1:40">
      <c r="A73" s="4"/>
      <c r="B73" s="306"/>
      <c r="C73" s="306"/>
      <c r="D73" s="306"/>
      <c r="E73" s="306"/>
      <c r="F73" s="306"/>
      <c r="G73" s="306"/>
      <c r="H73" s="306"/>
      <c r="I73" s="306"/>
      <c r="J73" s="399"/>
      <c r="K73" s="374"/>
      <c r="L73" s="374"/>
      <c r="M73" s="374"/>
      <c r="N73" s="374"/>
      <c r="O73" s="374"/>
      <c r="P73" s="374"/>
      <c r="Q73" s="374"/>
      <c r="R73" s="374"/>
      <c r="S73" s="327"/>
      <c r="T73" s="306"/>
      <c r="U73" s="210"/>
      <c r="V73" s="210"/>
      <c r="W73" s="210"/>
      <c r="X73" s="210"/>
      <c r="Y73" s="210"/>
      <c r="Z73" s="210"/>
      <c r="AA73" s="210"/>
      <c r="AB73" s="210"/>
      <c r="AC73" s="210"/>
      <c r="AD73" s="210"/>
      <c r="AE73" s="210"/>
      <c r="AF73" s="210"/>
      <c r="AG73" s="210"/>
      <c r="AH73" s="210"/>
      <c r="AI73" s="210"/>
      <c r="AJ73" s="210"/>
      <c r="AK73" s="210"/>
      <c r="AL73" s="210"/>
      <c r="AM73" s="210"/>
      <c r="AN73" s="70"/>
    </row>
    <row r="74" ht="12.75" customHeight="1" spans="1:40">
      <c r="A74" s="30"/>
      <c r="B74" s="366"/>
      <c r="C74" s="366"/>
      <c r="D74" s="366"/>
      <c r="E74" s="366"/>
      <c r="F74" s="366"/>
      <c r="G74" s="366"/>
      <c r="H74" s="366"/>
      <c r="I74" s="366"/>
      <c r="J74" s="400"/>
      <c r="K74" s="401"/>
      <c r="L74" s="401"/>
      <c r="M74" s="401"/>
      <c r="N74" s="401"/>
      <c r="O74" s="401"/>
      <c r="P74" s="401"/>
      <c r="Q74" s="401"/>
      <c r="R74" s="401"/>
      <c r="S74" s="402"/>
      <c r="T74" s="366"/>
      <c r="U74" s="403"/>
      <c r="V74" s="403"/>
      <c r="W74" s="403"/>
      <c r="X74" s="403"/>
      <c r="Y74" s="403"/>
      <c r="Z74" s="403"/>
      <c r="AA74" s="403"/>
      <c r="AB74" s="403"/>
      <c r="AC74" s="403"/>
      <c r="AD74" s="403"/>
      <c r="AE74" s="403"/>
      <c r="AF74" s="403"/>
      <c r="AG74" s="403"/>
      <c r="AH74" s="403"/>
      <c r="AI74" s="403"/>
      <c r="AJ74" s="403"/>
      <c r="AK74" s="403"/>
      <c r="AL74" s="403"/>
      <c r="AM74" s="403"/>
      <c r="AN74" s="372"/>
    </row>
    <row r="75" ht="19.5" customHeight="1" spans="1:40">
      <c r="A75" s="4"/>
      <c r="B75" s="306"/>
      <c r="C75" s="306"/>
      <c r="D75" s="306"/>
      <c r="E75" s="306"/>
      <c r="F75" s="306"/>
      <c r="G75" s="306"/>
      <c r="H75" s="306"/>
      <c r="I75" s="306"/>
      <c r="J75" s="306"/>
      <c r="K75" s="374"/>
      <c r="L75" s="374"/>
      <c r="M75" s="374"/>
      <c r="N75" s="374"/>
      <c r="O75" s="374"/>
      <c r="P75" s="374"/>
      <c r="Q75" s="374"/>
      <c r="R75" s="374"/>
      <c r="S75" s="306"/>
      <c r="T75" s="306"/>
      <c r="U75" s="306"/>
      <c r="V75" s="306"/>
      <c r="W75" s="306"/>
      <c r="X75" s="306"/>
      <c r="Y75" s="306"/>
      <c r="Z75" s="306"/>
      <c r="AA75" s="306"/>
      <c r="AB75" s="306"/>
      <c r="AC75" s="306"/>
      <c r="AD75" s="306"/>
      <c r="AE75" s="306"/>
      <c r="AF75" s="306"/>
      <c r="AG75" s="306"/>
      <c r="AH75" s="306"/>
      <c r="AI75" s="306"/>
      <c r="AJ75" s="306"/>
      <c r="AK75" s="306"/>
      <c r="AL75" s="306"/>
      <c r="AM75" s="306"/>
      <c r="AN75" s="70"/>
    </row>
    <row r="76" ht="25.5" customHeight="1" spans="1:40">
      <c r="A76" s="353" t="s">
        <v>718</v>
      </c>
      <c r="B76" s="354"/>
      <c r="C76" s="355"/>
      <c r="D76" s="356"/>
      <c r="E76" s="356"/>
      <c r="F76" s="356"/>
      <c r="G76" s="356"/>
      <c r="H76" s="356"/>
      <c r="I76" s="356"/>
      <c r="J76" s="356"/>
      <c r="K76" s="356"/>
      <c r="L76" s="356"/>
      <c r="M76" s="356"/>
      <c r="N76" s="356"/>
      <c r="O76" s="356"/>
      <c r="P76" s="356"/>
      <c r="Q76" s="356"/>
      <c r="R76" s="356"/>
      <c r="S76" s="356"/>
      <c r="T76" s="356"/>
      <c r="U76" s="356"/>
      <c r="V76" s="356"/>
      <c r="W76" s="356"/>
      <c r="X76" s="356"/>
      <c r="Y76" s="356"/>
      <c r="Z76" s="356"/>
      <c r="AA76" s="356"/>
      <c r="AB76" s="356"/>
      <c r="AC76" s="356"/>
      <c r="AD76" s="356"/>
      <c r="AE76" s="356"/>
      <c r="AF76" s="356"/>
      <c r="AG76" s="356"/>
      <c r="AH76" s="356"/>
      <c r="AI76" s="356"/>
      <c r="AJ76" s="356"/>
      <c r="AK76" s="356"/>
      <c r="AL76" s="354"/>
      <c r="AM76" s="354"/>
      <c r="AN76" s="391"/>
    </row>
    <row r="77" spans="1:40">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ht="50.25" customHeight="1" spans="1:40">
      <c r="A78" s="394" t="s">
        <v>719</v>
      </c>
      <c r="B78" s="394"/>
      <c r="C78" s="394"/>
      <c r="D78" s="394"/>
      <c r="E78" s="394"/>
      <c r="F78" s="394"/>
      <c r="G78" s="394"/>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row>
    <row r="79" spans="1:40">
      <c r="A79" s="80"/>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103"/>
    </row>
    <row r="80" spans="1:40">
      <c r="A80" s="4"/>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68"/>
    </row>
    <row r="81" spans="1:40">
      <c r="A81" s="4"/>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68"/>
    </row>
    <row r="82" spans="1:40">
      <c r="A82" s="4"/>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68"/>
    </row>
    <row r="83" spans="1:40">
      <c r="A83" s="4"/>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68"/>
    </row>
    <row r="84" spans="1:40">
      <c r="A84" s="4"/>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68"/>
    </row>
    <row r="85" spans="1:40">
      <c r="A85" s="4"/>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68"/>
    </row>
    <row r="86" spans="1:40">
      <c r="A86" s="4"/>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68"/>
    </row>
    <row r="87" spans="1:40">
      <c r="A87" s="4"/>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68"/>
    </row>
    <row r="88" spans="1:40">
      <c r="A88" s="4"/>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68"/>
    </row>
    <row r="89" spans="1:40">
      <c r="A89" s="4"/>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68"/>
    </row>
    <row r="90" spans="1:40">
      <c r="A90" s="4"/>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68"/>
    </row>
    <row r="91" spans="1:40">
      <c r="A91" s="4"/>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68"/>
    </row>
    <row r="92" spans="1:40">
      <c r="A92" s="4"/>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68"/>
    </row>
    <row r="93" spans="1:40">
      <c r="A93" s="4"/>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68"/>
    </row>
    <row r="94" spans="1:40">
      <c r="A94" s="4"/>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68"/>
    </row>
    <row r="95" spans="1:40">
      <c r="A95" s="30"/>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76"/>
    </row>
    <row r="96" ht="14.25" customHeight="1" spans="1:40">
      <c r="A96" s="279"/>
      <c r="B96" s="279"/>
      <c r="C96" s="279"/>
      <c r="D96" s="279"/>
      <c r="E96" s="279"/>
      <c r="F96" s="279"/>
      <c r="G96" s="279"/>
      <c r="H96" s="279"/>
      <c r="I96" s="279"/>
      <c r="J96" s="279"/>
      <c r="K96" s="279"/>
      <c r="L96" s="279"/>
      <c r="M96" s="279"/>
      <c r="N96" s="279"/>
      <c r="O96" s="279"/>
      <c r="P96" s="279"/>
      <c r="Q96" s="279"/>
      <c r="R96" s="279"/>
      <c r="S96" s="279"/>
      <c r="T96" s="279"/>
      <c r="U96" s="279"/>
      <c r="V96" s="279"/>
      <c r="W96" s="279"/>
      <c r="X96" s="279"/>
      <c r="Y96" s="279"/>
      <c r="Z96" s="404"/>
      <c r="AA96" s="405"/>
      <c r="AB96" s="405" t="s">
        <v>720</v>
      </c>
      <c r="AC96" s="279"/>
      <c r="AD96" s="279"/>
      <c r="AE96" s="279"/>
      <c r="AF96" s="279"/>
      <c r="AG96" s="279"/>
      <c r="AH96" s="279"/>
      <c r="AI96" s="279"/>
      <c r="AJ96" s="279"/>
      <c r="AK96" s="279"/>
      <c r="AL96" s="279"/>
      <c r="AM96" s="279"/>
      <c r="AN96" s="279"/>
    </row>
    <row r="97" ht="21" customHeight="1" spans="1:40">
      <c r="A97" s="395" t="s">
        <v>721</v>
      </c>
      <c r="B97" s="279"/>
      <c r="C97" s="279"/>
      <c r="D97" s="279"/>
      <c r="E97" s="279"/>
      <c r="F97" s="279"/>
      <c r="G97" s="279"/>
      <c r="H97" s="279"/>
      <c r="I97" s="279"/>
      <c r="J97" s="279"/>
      <c r="K97" s="279"/>
      <c r="L97" s="279"/>
      <c r="M97" s="279"/>
      <c r="N97" s="279"/>
      <c r="O97" s="279"/>
      <c r="P97" s="279"/>
      <c r="Q97" s="279"/>
      <c r="R97" s="279"/>
      <c r="S97" s="279"/>
      <c r="T97" s="279"/>
      <c r="U97" s="279"/>
      <c r="V97" s="279"/>
      <c r="W97" s="279"/>
      <c r="X97" s="279"/>
      <c r="Y97" s="279"/>
      <c r="Z97" s="279"/>
      <c r="AA97" s="279"/>
      <c r="AB97" s="279"/>
      <c r="AC97" s="279"/>
      <c r="AD97" s="279"/>
      <c r="AE97" s="279"/>
      <c r="AF97" s="279"/>
      <c r="AG97" s="279"/>
      <c r="AH97" s="279"/>
      <c r="AI97" s="279"/>
      <c r="AJ97" s="279"/>
      <c r="AK97" s="279"/>
      <c r="AL97" s="279"/>
      <c r="AM97" s="279"/>
      <c r="AN97" s="406"/>
    </row>
    <row r="98" ht="39.95" customHeight="1" spans="1:40">
      <c r="A98" s="396" t="s">
        <v>722</v>
      </c>
      <c r="B98" s="362"/>
      <c r="C98" s="362"/>
      <c r="D98" s="362"/>
      <c r="E98" s="362"/>
      <c r="F98" s="362"/>
      <c r="G98" s="362"/>
      <c r="H98" s="362"/>
      <c r="I98" s="362"/>
      <c r="J98" s="362"/>
      <c r="K98" s="362"/>
      <c r="L98" s="362"/>
      <c r="M98" s="362"/>
      <c r="N98" s="362"/>
      <c r="O98" s="362"/>
      <c r="P98" s="362"/>
      <c r="Q98" s="362"/>
      <c r="R98" s="362"/>
      <c r="S98" s="362"/>
      <c r="T98" s="362"/>
      <c r="U98" s="362"/>
      <c r="V98" s="362"/>
      <c r="W98" s="362"/>
      <c r="X98" s="362"/>
      <c r="Y98" s="362"/>
      <c r="Z98" s="362"/>
      <c r="AA98" s="362"/>
      <c r="AB98" s="362"/>
      <c r="AC98" s="362"/>
      <c r="AD98" s="362"/>
      <c r="AE98" s="362"/>
      <c r="AF98" s="362"/>
      <c r="AG98" s="362"/>
      <c r="AH98" s="362"/>
      <c r="AI98" s="362"/>
      <c r="AJ98" s="362"/>
      <c r="AK98" s="362"/>
      <c r="AL98" s="362"/>
      <c r="AM98" s="1"/>
      <c r="AN98" s="68"/>
    </row>
    <row r="99" spans="1:40">
      <c r="A99" s="4"/>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68"/>
    </row>
    <row r="100" spans="1:40">
      <c r="A100" s="4"/>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68"/>
    </row>
    <row r="101" spans="1:40">
      <c r="A101" s="4"/>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68"/>
    </row>
    <row r="102" spans="1:40">
      <c r="A102" s="30"/>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
      <c r="Z102" s="1"/>
      <c r="AA102" s="1"/>
      <c r="AB102" s="1"/>
      <c r="AC102" s="1"/>
      <c r="AD102" s="1"/>
      <c r="AE102" s="1"/>
      <c r="AF102" s="1"/>
      <c r="AG102" s="1"/>
      <c r="AH102" s="1"/>
      <c r="AI102" s="1"/>
      <c r="AJ102" s="1"/>
      <c r="AK102" s="1"/>
      <c r="AL102" s="1"/>
      <c r="AM102" s="1"/>
      <c r="AN102" s="68"/>
    </row>
    <row r="103" ht="22.5" customHeight="1" spans="1:40">
      <c r="A103" s="397" t="s">
        <v>723</v>
      </c>
      <c r="B103" s="398"/>
      <c r="C103" s="398"/>
      <c r="D103" s="398"/>
      <c r="E103" s="398"/>
      <c r="F103" s="398"/>
      <c r="G103" s="398"/>
      <c r="H103" s="398"/>
      <c r="I103" s="398"/>
      <c r="J103" s="398"/>
      <c r="K103" s="398"/>
      <c r="L103" s="398"/>
      <c r="M103" s="398"/>
      <c r="N103" s="398"/>
      <c r="O103" s="398"/>
      <c r="P103" s="398"/>
      <c r="Q103" s="398"/>
      <c r="R103" s="398"/>
      <c r="S103" s="398"/>
      <c r="T103" s="398"/>
      <c r="U103" s="398"/>
      <c r="V103" s="398"/>
      <c r="W103" s="398"/>
      <c r="X103" s="398"/>
      <c r="Y103" s="397" t="s">
        <v>724</v>
      </c>
      <c r="Z103" s="398"/>
      <c r="AA103" s="398"/>
      <c r="AB103" s="398"/>
      <c r="AC103" s="398"/>
      <c r="AD103" s="398"/>
      <c r="AE103" s="398"/>
      <c r="AF103" s="398"/>
      <c r="AG103" s="398"/>
      <c r="AH103" s="398"/>
      <c r="AI103" s="398"/>
      <c r="AJ103" s="398"/>
      <c r="AK103" s="398"/>
      <c r="AL103" s="398"/>
      <c r="AM103" s="398"/>
      <c r="AN103" s="406"/>
    </row>
  </sheetData>
  <mergeCells count="48">
    <mergeCell ref="A1:T1"/>
    <mergeCell ref="A2:S2"/>
    <mergeCell ref="A3:AM3"/>
    <mergeCell ref="A4:S4"/>
    <mergeCell ref="V4:AM4"/>
    <mergeCell ref="A5:T5"/>
    <mergeCell ref="V5:AM5"/>
    <mergeCell ref="A6:S6"/>
    <mergeCell ref="V6:AM6"/>
    <mergeCell ref="A7:T7"/>
    <mergeCell ref="V7:AM7"/>
    <mergeCell ref="A8:S8"/>
    <mergeCell ref="A9:T9"/>
    <mergeCell ref="L22:R22"/>
    <mergeCell ref="S22:AK22"/>
    <mergeCell ref="AF29:AN29"/>
    <mergeCell ref="A34:I34"/>
    <mergeCell ref="J34:S34"/>
    <mergeCell ref="T34:AE34"/>
    <mergeCell ref="AG34:AN34"/>
    <mergeCell ref="B35:H35"/>
    <mergeCell ref="B36:H36"/>
    <mergeCell ref="AH39:AJ39"/>
    <mergeCell ref="AK39:AM39"/>
    <mergeCell ref="L56:X56"/>
    <mergeCell ref="AC56:AM56"/>
    <mergeCell ref="A58:I58"/>
    <mergeCell ref="J58:S58"/>
    <mergeCell ref="T58:AN58"/>
    <mergeCell ref="B61:H61"/>
    <mergeCell ref="B62:H62"/>
    <mergeCell ref="B63:H63"/>
    <mergeCell ref="B66:H66"/>
    <mergeCell ref="B69:H69"/>
    <mergeCell ref="B70:H70"/>
    <mergeCell ref="A78:AN78"/>
    <mergeCell ref="A98:AL98"/>
    <mergeCell ref="K59:R60"/>
    <mergeCell ref="U59:AM65"/>
    <mergeCell ref="U67:AM73"/>
    <mergeCell ref="B59:H60"/>
    <mergeCell ref="K67:R68"/>
    <mergeCell ref="B67:H68"/>
    <mergeCell ref="K64:R66"/>
    <mergeCell ref="AH35:AM37"/>
    <mergeCell ref="U35:AE52"/>
    <mergeCell ref="K35:R38"/>
    <mergeCell ref="K39:R44"/>
  </mergeCells>
  <pageMargins left="0.37" right="0.16" top="0.4" bottom="0.17" header="0.33" footer="0.24"/>
  <pageSetup paperSize="1" fitToHeight="8" orientation="portrait" horizontalDpi="1200" verticalDpi="1200"/>
  <headerFooter alignWithMargins="0">
    <oddFooter>&amp;LSBC 2008-09&amp;C                       </oddFooter>
  </headerFooter>
  <rowBreaks count="2" manualBreakCount="2">
    <brk id="9" max="40" man="1"/>
    <brk id="56" max="40" man="1"/>
  </rowBreaks>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R63"/>
  <sheetViews>
    <sheetView showGridLines="0" topLeftCell="B4" workbookViewId="0">
      <selection activeCell="AV59" sqref="AV59"/>
    </sheetView>
  </sheetViews>
  <sheetFormatPr defaultColWidth="2.28571428571429" defaultRowHeight="16.8"/>
  <cols>
    <col min="1" max="1" width="1.57142857142857" style="212" customWidth="1"/>
    <col min="2" max="2" width="2.57142857142857" style="212" customWidth="1"/>
    <col min="3" max="3" width="0.857142857142857" style="212" customWidth="1"/>
    <col min="4" max="7" width="2.28571428571429" style="212"/>
    <col min="8" max="8" width="4.57142857142857" style="212" customWidth="1"/>
    <col min="9" max="21" width="2.28571428571429" style="212"/>
    <col min="22" max="22" width="3.71428571428571" style="212" customWidth="1"/>
    <col min="23" max="44" width="2.28571428571429" style="212"/>
    <col min="45" max="67" width="10" style="212" customWidth="1"/>
    <col min="68" max="16384" width="2.28571428571429" style="212"/>
  </cols>
  <sheetData>
    <row r="1" s="211" customFormat="1" ht="19.5" customHeight="1" spans="17:17">
      <c r="Q1" s="234" t="s">
        <v>725</v>
      </c>
    </row>
    <row r="2" s="211" customFormat="1" ht="12.75" customHeight="1" spans="17:17">
      <c r="Q2" s="235"/>
    </row>
    <row r="3" s="89" customFormat="1" ht="21" customHeight="1" spans="27:41">
      <c r="AA3" s="326">
        <f ca="1">TODAY()</f>
        <v>46001</v>
      </c>
      <c r="AB3" s="326"/>
      <c r="AC3" s="326"/>
      <c r="AD3" s="326"/>
      <c r="AE3" s="326"/>
      <c r="AF3" s="326"/>
      <c r="AG3" s="326"/>
      <c r="AH3" s="326"/>
      <c r="AI3" s="326"/>
      <c r="AJ3" s="326"/>
      <c r="AK3" s="246"/>
      <c r="AO3" s="121"/>
    </row>
    <row r="4" s="89" customFormat="1" ht="17.25" customHeight="1" spans="1:41">
      <c r="A4" s="89" t="s">
        <v>726</v>
      </c>
      <c r="D4" s="214" t="str">
        <f>'DATA INPUT'!H14</f>
        <v>(PLEASE SELECT)</v>
      </c>
      <c r="F4" s="89" t="str">
        <f>'DATA INPUT'!H18</f>
        <v>(PLEASE INPUT)</v>
      </c>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O4" s="121"/>
    </row>
    <row r="5" s="89" customFormat="1" ht="9.75" customHeight="1" spans="1:4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row>
    <row r="6" s="89" customFormat="1" ht="67.5" customHeight="1" spans="1:41">
      <c r="A6" s="216" t="s">
        <v>727</v>
      </c>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5"/>
      <c r="AK6" s="215"/>
      <c r="AL6" s="215"/>
      <c r="AM6" s="215"/>
      <c r="AN6" s="215"/>
      <c r="AO6" s="215"/>
    </row>
    <row r="7" s="89" customFormat="1" ht="5.25" customHeight="1" spans="1:41">
      <c r="A7" s="5"/>
      <c r="B7" s="6"/>
      <c r="C7" s="6"/>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69"/>
      <c r="AK7" s="37"/>
      <c r="AL7" s="37"/>
      <c r="AM7" s="37"/>
      <c r="AN7" s="37"/>
      <c r="AO7" s="37"/>
    </row>
    <row r="8" s="89" customFormat="1" ht="17.25" customHeight="1" spans="1:41">
      <c r="A8" s="7"/>
      <c r="B8" s="303" t="s">
        <v>728</v>
      </c>
      <c r="C8" s="9"/>
      <c r="D8" s="9"/>
      <c r="E8" s="9"/>
      <c r="F8" s="9"/>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70"/>
      <c r="AK8" s="37"/>
      <c r="AL8" s="37"/>
      <c r="AM8" s="37"/>
      <c r="AN8" s="37"/>
      <c r="AO8" s="37"/>
    </row>
    <row r="9" s="89" customFormat="1" ht="5.25" customHeight="1" spans="1:41">
      <c r="A9" s="7"/>
      <c r="B9" s="9"/>
      <c r="C9" s="9"/>
      <c r="D9" s="9"/>
      <c r="E9" s="9"/>
      <c r="F9" s="9"/>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70"/>
      <c r="AK9" s="37"/>
      <c r="AL9" s="37"/>
      <c r="AM9" s="37"/>
      <c r="AN9" s="37"/>
      <c r="AO9" s="37"/>
    </row>
    <row r="10" s="89" customFormat="1" ht="15" customHeight="1" spans="1:41">
      <c r="A10" s="7"/>
      <c r="B10" s="78" t="s">
        <v>729</v>
      </c>
      <c r="C10" s="78"/>
      <c r="D10" s="78"/>
      <c r="E10" s="78"/>
      <c r="F10" s="78"/>
      <c r="G10" s="10"/>
      <c r="I10" s="55" t="str">
        <f>'DATA INPUT'!H18</f>
        <v>(PLEASE INPUT)</v>
      </c>
      <c r="J10" s="10"/>
      <c r="K10" s="2"/>
      <c r="L10" s="55"/>
      <c r="M10" s="55"/>
      <c r="N10" s="55"/>
      <c r="O10" s="55"/>
      <c r="P10" s="55"/>
      <c r="S10" s="78" t="s">
        <v>99</v>
      </c>
      <c r="T10" s="55"/>
      <c r="U10" s="55"/>
      <c r="V10" s="55"/>
      <c r="W10" s="99" t="str">
        <f>'DATA INPUT'!H28</f>
        <v>(PLEASE INPUT)</v>
      </c>
      <c r="AA10" s="55"/>
      <c r="AB10" s="55"/>
      <c r="AC10" s="55"/>
      <c r="AD10" s="55"/>
      <c r="AE10" s="55"/>
      <c r="AF10" s="55"/>
      <c r="AG10" s="55"/>
      <c r="AH10" s="55"/>
      <c r="AI10" s="37"/>
      <c r="AJ10" s="70"/>
      <c r="AK10" s="37"/>
      <c r="AL10" s="37"/>
      <c r="AM10" s="37"/>
      <c r="AN10" s="37"/>
      <c r="AO10" s="37"/>
    </row>
    <row r="11" s="89" customFormat="1" ht="15" customHeight="1" spans="1:41">
      <c r="A11" s="7"/>
      <c r="B11" s="79" t="s">
        <v>100</v>
      </c>
      <c r="C11" s="79"/>
      <c r="D11" s="79"/>
      <c r="E11" s="79"/>
      <c r="F11" s="79"/>
      <c r="G11" s="79"/>
      <c r="I11" s="55" t="str">
        <f>'DATA INPUT'!H16</f>
        <v>(PLEASE INPUT)</v>
      </c>
      <c r="K11" s="2"/>
      <c r="L11" s="55"/>
      <c r="M11" s="55"/>
      <c r="N11" s="55"/>
      <c r="O11" s="55"/>
      <c r="P11" s="55"/>
      <c r="S11" s="79" t="s">
        <v>730</v>
      </c>
      <c r="T11" s="79"/>
      <c r="U11" s="79"/>
      <c r="V11" s="79"/>
      <c r="W11" s="99" t="str">
        <f>'DATA INPUT'!H48</f>
        <v>(PLEASE INPUT)</v>
      </c>
      <c r="X11" s="99"/>
      <c r="Y11" s="99"/>
      <c r="Z11" s="99"/>
      <c r="AA11" s="99"/>
      <c r="AB11" s="99"/>
      <c r="AC11" s="99"/>
      <c r="AD11" s="99"/>
      <c r="AE11" s="99"/>
      <c r="AF11" s="99"/>
      <c r="AG11" s="99"/>
      <c r="AH11" s="55"/>
      <c r="AI11" s="55"/>
      <c r="AJ11" s="104"/>
      <c r="AK11" s="55"/>
      <c r="AL11" s="55"/>
      <c r="AM11" s="55"/>
      <c r="AN11" s="10"/>
      <c r="AO11" s="128"/>
    </row>
    <row r="12" s="89" customFormat="1" ht="15" customHeight="1" spans="1:41">
      <c r="A12" s="7"/>
      <c r="B12" s="78" t="s">
        <v>731</v>
      </c>
      <c r="C12" s="78"/>
      <c r="D12" s="78"/>
      <c r="E12" s="78"/>
      <c r="F12" s="78"/>
      <c r="G12" s="78"/>
      <c r="I12" s="55" t="str">
        <f>'DATA INPUT'!H24</f>
        <v>(PLEASE SELECT)</v>
      </c>
      <c r="J12" s="10"/>
      <c r="K12" s="2"/>
      <c r="L12" s="55"/>
      <c r="M12" s="55"/>
      <c r="N12" s="55"/>
      <c r="O12" s="55"/>
      <c r="P12" s="55"/>
      <c r="S12" s="79" t="s">
        <v>732</v>
      </c>
      <c r="T12" s="2"/>
      <c r="U12" s="2"/>
      <c r="V12" s="2"/>
      <c r="W12" s="99" t="str">
        <f>'DATA INPUT'!H44</f>
        <v>(PLEASE INPUT)</v>
      </c>
      <c r="X12" s="99"/>
      <c r="Y12" s="99"/>
      <c r="Z12" s="99"/>
      <c r="AA12" s="99"/>
      <c r="AB12" s="99"/>
      <c r="AC12" s="99"/>
      <c r="AD12" s="99"/>
      <c r="AE12" s="99"/>
      <c r="AF12" s="99"/>
      <c r="AG12" s="99"/>
      <c r="AH12" s="99"/>
      <c r="AI12" s="99"/>
      <c r="AJ12" s="104"/>
      <c r="AK12" s="55"/>
      <c r="AL12" s="55"/>
      <c r="AM12" s="55"/>
      <c r="AN12" s="99"/>
      <c r="AO12" s="128"/>
    </row>
    <row r="13" s="89" customFormat="1" ht="24" customHeight="1" spans="1:41">
      <c r="A13" s="217"/>
      <c r="B13" s="10" t="s">
        <v>733</v>
      </c>
      <c r="C13" s="218"/>
      <c r="D13" s="218"/>
      <c r="E13" s="218"/>
      <c r="F13" s="218"/>
      <c r="G13" s="218"/>
      <c r="H13" s="215"/>
      <c r="I13" s="111" t="str">
        <f>'DATA INPUT'!H22</f>
        <v>(PLEASE INPUT)</v>
      </c>
      <c r="J13" s="111"/>
      <c r="K13" s="111"/>
      <c r="L13" s="111"/>
      <c r="M13" s="111"/>
      <c r="N13" s="111"/>
      <c r="O13" s="111"/>
      <c r="P13" s="111"/>
      <c r="Q13" s="111"/>
      <c r="R13" s="111"/>
      <c r="S13" s="11" t="s">
        <v>734</v>
      </c>
      <c r="T13" s="236"/>
      <c r="U13" s="236"/>
      <c r="V13" s="236"/>
      <c r="W13" s="306" t="str">
        <f>'DATA INPUT'!H46</f>
        <v>(PLEASE INPUT)</v>
      </c>
      <c r="X13" s="306"/>
      <c r="Y13" s="306"/>
      <c r="Z13" s="306"/>
      <c r="AA13" s="306"/>
      <c r="AB13" s="306"/>
      <c r="AC13" s="306"/>
      <c r="AD13" s="306"/>
      <c r="AE13" s="306"/>
      <c r="AF13" s="306"/>
      <c r="AG13" s="306"/>
      <c r="AH13" s="306"/>
      <c r="AI13" s="306"/>
      <c r="AJ13" s="327"/>
      <c r="AK13" s="55"/>
      <c r="AL13" s="55"/>
      <c r="AM13" s="55"/>
      <c r="AN13" s="99"/>
      <c r="AO13" s="128"/>
    </row>
    <row r="14" s="89" customFormat="1" ht="15.75" customHeight="1" spans="1:41">
      <c r="A14" s="7"/>
      <c r="B14" s="303" t="s">
        <v>735</v>
      </c>
      <c r="C14" s="79"/>
      <c r="D14" s="79"/>
      <c r="E14" s="79"/>
      <c r="F14" s="79"/>
      <c r="G14" s="10"/>
      <c r="H14" s="10"/>
      <c r="I14" s="10"/>
      <c r="J14" s="99"/>
      <c r="K14" s="99"/>
      <c r="L14" s="99"/>
      <c r="M14" s="99"/>
      <c r="N14" s="99"/>
      <c r="O14" s="99"/>
      <c r="P14" s="99"/>
      <c r="Q14" s="99"/>
      <c r="R14" s="99"/>
      <c r="S14" s="99"/>
      <c r="T14" s="99"/>
      <c r="U14" s="99"/>
      <c r="V14" s="99"/>
      <c r="W14" s="99"/>
      <c r="X14" s="99"/>
      <c r="Y14" s="99"/>
      <c r="Z14" s="99"/>
      <c r="AA14" s="99"/>
      <c r="AB14" s="99"/>
      <c r="AC14" s="99"/>
      <c r="AD14" s="101"/>
      <c r="AE14" s="101"/>
      <c r="AF14" s="101"/>
      <c r="AG14" s="101"/>
      <c r="AH14" s="101"/>
      <c r="AI14" s="101"/>
      <c r="AJ14" s="241"/>
      <c r="AK14" s="101"/>
      <c r="AL14" s="101"/>
      <c r="AM14" s="247"/>
      <c r="AN14" s="134"/>
      <c r="AO14" s="121"/>
    </row>
    <row r="15" s="89" customFormat="1" ht="3.75" customHeight="1" spans="1:41">
      <c r="A15" s="7"/>
      <c r="B15" s="79"/>
      <c r="C15" s="79"/>
      <c r="D15" s="79"/>
      <c r="E15" s="79"/>
      <c r="F15" s="79"/>
      <c r="G15" s="10"/>
      <c r="H15" s="10"/>
      <c r="I15" s="10"/>
      <c r="J15" s="99"/>
      <c r="K15" s="99"/>
      <c r="L15" s="99"/>
      <c r="M15" s="99"/>
      <c r="N15" s="99"/>
      <c r="O15" s="99"/>
      <c r="P15" s="99"/>
      <c r="Q15" s="99"/>
      <c r="R15" s="99"/>
      <c r="S15" s="99"/>
      <c r="T15" s="99"/>
      <c r="U15" s="99"/>
      <c r="V15" s="99"/>
      <c r="W15" s="99"/>
      <c r="X15" s="99"/>
      <c r="Y15" s="99"/>
      <c r="Z15" s="99"/>
      <c r="AA15" s="99"/>
      <c r="AB15" s="99"/>
      <c r="AC15" s="99"/>
      <c r="AD15" s="101"/>
      <c r="AE15" s="101"/>
      <c r="AF15" s="101"/>
      <c r="AG15" s="101"/>
      <c r="AH15" s="101"/>
      <c r="AI15" s="101"/>
      <c r="AJ15" s="241"/>
      <c r="AK15" s="101"/>
      <c r="AL15" s="101"/>
      <c r="AM15" s="247"/>
      <c r="AN15" s="134"/>
      <c r="AO15" s="121"/>
    </row>
    <row r="16" s="89" customFormat="1" ht="15.75" customHeight="1" spans="1:41">
      <c r="A16" s="7"/>
      <c r="B16" s="79" t="s">
        <v>736</v>
      </c>
      <c r="C16" s="79"/>
      <c r="D16" s="79"/>
      <c r="E16" s="79"/>
      <c r="F16" s="79"/>
      <c r="G16" s="10"/>
      <c r="H16" s="10"/>
      <c r="I16" s="10"/>
      <c r="J16" s="322">
        <f ca="1">TODAY()</f>
        <v>46001</v>
      </c>
      <c r="K16" s="322"/>
      <c r="L16" s="322"/>
      <c r="M16" s="322"/>
      <c r="N16" s="322"/>
      <c r="O16" s="322"/>
      <c r="P16" s="322"/>
      <c r="Q16" s="322"/>
      <c r="R16" s="322"/>
      <c r="S16" s="322"/>
      <c r="T16" s="322"/>
      <c r="U16" s="322"/>
      <c r="V16" s="99"/>
      <c r="W16" s="99"/>
      <c r="X16" s="99"/>
      <c r="Y16" s="99"/>
      <c r="Z16" s="99"/>
      <c r="AA16" s="99"/>
      <c r="AB16" s="99"/>
      <c r="AC16" s="99"/>
      <c r="AD16" s="101"/>
      <c r="AE16" s="101"/>
      <c r="AF16" s="101"/>
      <c r="AG16" s="101"/>
      <c r="AH16" s="101"/>
      <c r="AI16" s="101"/>
      <c r="AJ16" s="241"/>
      <c r="AK16" s="101"/>
      <c r="AL16" s="101"/>
      <c r="AM16" s="247"/>
      <c r="AN16" s="134"/>
      <c r="AO16" s="121"/>
    </row>
    <row r="17" s="89" customFormat="1" ht="17.25" customHeight="1" spans="1:41">
      <c r="A17" s="7"/>
      <c r="B17" s="79" t="s">
        <v>737</v>
      </c>
      <c r="C17" s="79"/>
      <c r="D17" s="79"/>
      <c r="E17" s="79"/>
      <c r="F17" s="79"/>
      <c r="G17" s="10"/>
      <c r="H17" s="10"/>
      <c r="I17" s="10"/>
      <c r="J17" s="99" t="s">
        <v>5</v>
      </c>
      <c r="K17" s="99"/>
      <c r="L17" s="99"/>
      <c r="M17" s="99"/>
      <c r="N17" s="99"/>
      <c r="O17" s="99"/>
      <c r="P17" s="99"/>
      <c r="Q17" s="99"/>
      <c r="R17" s="99"/>
      <c r="S17" s="99"/>
      <c r="T17" s="99"/>
      <c r="U17" s="99"/>
      <c r="V17" s="99"/>
      <c r="W17" s="99"/>
      <c r="X17" s="99"/>
      <c r="Y17" s="99"/>
      <c r="Z17" s="99"/>
      <c r="AA17" s="99"/>
      <c r="AB17" s="99"/>
      <c r="AC17" s="99"/>
      <c r="AD17" s="101"/>
      <c r="AE17" s="101"/>
      <c r="AF17" s="101"/>
      <c r="AG17" s="101"/>
      <c r="AH17" s="101"/>
      <c r="AI17" s="101"/>
      <c r="AJ17" s="241"/>
      <c r="AK17" s="101"/>
      <c r="AL17" s="101"/>
      <c r="AM17" s="247"/>
      <c r="AN17" s="134"/>
      <c r="AO17" s="121"/>
    </row>
    <row r="18" s="89" customFormat="1" ht="17.25" customHeight="1" spans="1:41">
      <c r="A18" s="7"/>
      <c r="B18" s="79" t="s">
        <v>738</v>
      </c>
      <c r="C18" s="79"/>
      <c r="D18" s="79"/>
      <c r="E18" s="79"/>
      <c r="F18" s="79"/>
      <c r="G18" s="79"/>
      <c r="H18" s="10"/>
      <c r="I18" s="10"/>
      <c r="J18" s="323" t="s">
        <v>5</v>
      </c>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8"/>
      <c r="AK18" s="55"/>
      <c r="AL18" s="55"/>
      <c r="AM18" s="248"/>
      <c r="AN18" s="134"/>
      <c r="AO18" s="121"/>
    </row>
    <row r="19" s="89" customFormat="1" ht="17.25" customHeight="1" spans="1:41">
      <c r="A19" s="7"/>
      <c r="B19" s="79"/>
      <c r="C19" s="79"/>
      <c r="D19" s="79"/>
      <c r="E19" s="79"/>
      <c r="F19" s="79"/>
      <c r="G19" s="79"/>
      <c r="H19" s="10"/>
      <c r="I19" s="10"/>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8"/>
      <c r="AK19" s="55"/>
      <c r="AL19" s="55"/>
      <c r="AM19" s="248"/>
      <c r="AN19" s="134"/>
      <c r="AO19" s="121"/>
    </row>
    <row r="20" s="89" customFormat="1" ht="17.25" customHeight="1" spans="1:41">
      <c r="A20" s="7"/>
      <c r="B20" s="79"/>
      <c r="C20" s="79"/>
      <c r="D20" s="79"/>
      <c r="E20" s="79"/>
      <c r="F20" s="79"/>
      <c r="G20" s="79"/>
      <c r="H20" s="10"/>
      <c r="I20" s="10"/>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8"/>
      <c r="AK20" s="55"/>
      <c r="AL20" s="55"/>
      <c r="AM20" s="248"/>
      <c r="AN20" s="134"/>
      <c r="AO20" s="121"/>
    </row>
    <row r="21" s="89" customFormat="1" ht="17.25" customHeight="1" spans="1:44">
      <c r="A21" s="7"/>
      <c r="B21" s="79" t="s">
        <v>739</v>
      </c>
      <c r="C21" s="79"/>
      <c r="D21" s="79"/>
      <c r="E21" s="79"/>
      <c r="F21" s="79"/>
      <c r="G21" s="79"/>
      <c r="H21" s="10"/>
      <c r="I21" s="10"/>
      <c r="J21" s="55" t="str">
        <f>'DATA INPUT'!H66</f>
        <v>(PLEASE SELECT)</v>
      </c>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104"/>
      <c r="AK21" s="55"/>
      <c r="AL21" s="55"/>
      <c r="AM21" s="248"/>
      <c r="AN21" s="134"/>
      <c r="AO21" s="252"/>
      <c r="AP21" s="252"/>
      <c r="AQ21" s="252"/>
      <c r="AR21" s="252"/>
    </row>
    <row r="22" s="89" customFormat="1" ht="17.25" customHeight="1" spans="1:44">
      <c r="A22" s="7"/>
      <c r="B22" s="79" t="s">
        <v>740</v>
      </c>
      <c r="C22" s="79"/>
      <c r="D22" s="79"/>
      <c r="E22" s="79"/>
      <c r="F22" s="79"/>
      <c r="G22" s="79"/>
      <c r="H22" s="10"/>
      <c r="I22" s="10"/>
      <c r="J22" s="55" t="s">
        <v>5</v>
      </c>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104"/>
      <c r="AK22" s="55"/>
      <c r="AL22" s="55"/>
      <c r="AM22" s="248"/>
      <c r="AN22" s="134"/>
      <c r="AO22" s="252"/>
      <c r="AP22" s="252"/>
      <c r="AQ22" s="252"/>
      <c r="AR22" s="252"/>
    </row>
    <row r="23" s="89" customFormat="1" ht="17.25" customHeight="1" spans="1:44">
      <c r="A23" s="7"/>
      <c r="B23" s="79" t="s">
        <v>741</v>
      </c>
      <c r="C23" s="79"/>
      <c r="D23" s="79"/>
      <c r="E23" s="79"/>
      <c r="F23" s="79"/>
      <c r="G23" s="79"/>
      <c r="H23" s="10"/>
      <c r="I23" s="10"/>
      <c r="J23" s="231" t="e">
        <f>'DATA INPUT'!#REF!</f>
        <v>#REF!</v>
      </c>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43"/>
      <c r="AK23" s="231"/>
      <c r="AL23" s="231"/>
      <c r="AM23" s="249"/>
      <c r="AN23" s="250"/>
      <c r="AO23" s="252"/>
      <c r="AP23" s="252"/>
      <c r="AQ23" s="252"/>
      <c r="AR23" s="252"/>
    </row>
    <row r="24" s="142" customFormat="1" ht="17.25" customHeight="1" spans="1:40">
      <c r="A24" s="221"/>
      <c r="B24" s="222" t="s">
        <v>742</v>
      </c>
      <c r="C24" s="222"/>
      <c r="D24" s="222"/>
      <c r="E24" s="222"/>
      <c r="F24" s="222"/>
      <c r="G24" s="222"/>
      <c r="H24" s="222"/>
      <c r="I24" s="222"/>
      <c r="J24" s="231" t="str">
        <f>'DATA INPUT'!H74</f>
        <v>(PLEASE SELECT)</v>
      </c>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43"/>
      <c r="AK24" s="231"/>
      <c r="AL24" s="231"/>
      <c r="AM24" s="249"/>
      <c r="AN24" s="251"/>
    </row>
    <row r="25" s="89" customFormat="1" ht="17.25" customHeight="1" spans="1:39">
      <c r="A25" s="7"/>
      <c r="B25" s="222" t="s">
        <v>743</v>
      </c>
      <c r="C25" s="10"/>
      <c r="D25" s="10"/>
      <c r="E25" s="10"/>
      <c r="F25" s="10"/>
      <c r="G25" s="10"/>
      <c r="H25" s="10"/>
      <c r="I25" s="10"/>
      <c r="J25" s="232" t="s">
        <v>5</v>
      </c>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44"/>
      <c r="AK25" s="231"/>
      <c r="AL25" s="231"/>
      <c r="AM25" s="249"/>
    </row>
    <row r="26" s="89" customFormat="1" ht="17.25" customHeight="1" spans="1:39">
      <c r="A26" s="7"/>
      <c r="B26" s="222" t="s">
        <v>744</v>
      </c>
      <c r="C26" s="10"/>
      <c r="D26" s="10"/>
      <c r="E26" s="10"/>
      <c r="F26" s="10"/>
      <c r="G26" s="10"/>
      <c r="H26" s="10"/>
      <c r="I26" s="10"/>
      <c r="J26" s="233" t="e">
        <f>'DATA INPUT'!#REF!</f>
        <v>#REF!</v>
      </c>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43"/>
      <c r="AK26" s="231"/>
      <c r="AL26" s="231"/>
      <c r="AM26" s="249"/>
    </row>
    <row r="27" s="89" customFormat="1" ht="23.25" customHeight="1" spans="1:38">
      <c r="A27" s="7"/>
      <c r="B27" s="303" t="s">
        <v>745</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329"/>
      <c r="AK27" s="10"/>
      <c r="AL27" s="10"/>
    </row>
    <row r="28" s="89" customFormat="1" ht="5.25" customHeight="1" spans="1:38">
      <c r="A28" s="7"/>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329"/>
      <c r="AK28" s="10"/>
      <c r="AL28" s="10"/>
    </row>
    <row r="29" s="89" customFormat="1" ht="45" customHeight="1" spans="1:38">
      <c r="A29" s="217"/>
      <c r="B29" s="37" t="s">
        <v>5</v>
      </c>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30"/>
      <c r="AK29" s="218"/>
      <c r="AL29" s="218"/>
    </row>
    <row r="30" s="89" customFormat="1" ht="45" customHeight="1" spans="1:38">
      <c r="A30" s="304"/>
      <c r="B30" s="37" t="s">
        <v>746</v>
      </c>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31"/>
      <c r="AK30" s="341"/>
      <c r="AL30" s="218"/>
    </row>
    <row r="31" s="89" customFormat="1" spans="1:42">
      <c r="A31" s="7"/>
      <c r="B31" s="303" t="s">
        <v>747</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332"/>
      <c r="AK31" s="9"/>
      <c r="AL31" s="9"/>
      <c r="AM31" s="214"/>
      <c r="AN31" s="214"/>
      <c r="AO31" s="214"/>
      <c r="AP31" s="214"/>
    </row>
    <row r="32" s="89" customFormat="1" ht="60" customHeight="1" spans="1:42">
      <c r="A32" s="7"/>
      <c r="B32" s="305" t="s">
        <v>748</v>
      </c>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33"/>
      <c r="AK32" s="25"/>
      <c r="AL32" s="78"/>
      <c r="AM32" s="214"/>
      <c r="AN32" s="214"/>
      <c r="AO32" s="214"/>
      <c r="AP32" s="214"/>
    </row>
    <row r="33" s="89" customFormat="1" ht="29.25" customHeight="1" spans="1:38">
      <c r="A33" s="7"/>
      <c r="B33" s="306" t="s">
        <v>5</v>
      </c>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27"/>
      <c r="AK33" s="341"/>
      <c r="AL33" s="341"/>
    </row>
    <row r="34" s="142" customFormat="1" ht="20.25" customHeight="1" spans="1:38">
      <c r="A34" s="221"/>
      <c r="B34" s="307" t="s">
        <v>749</v>
      </c>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34"/>
      <c r="AK34" s="222"/>
      <c r="AL34" s="222"/>
    </row>
    <row r="35" s="142" customFormat="1" ht="20.25" customHeight="1" spans="1:38">
      <c r="A35" s="221"/>
      <c r="B35" s="308" t="s">
        <v>750</v>
      </c>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34"/>
      <c r="AK35" s="222"/>
      <c r="AL35" s="222"/>
    </row>
    <row r="36" s="89" customFormat="1" ht="17.25" customHeight="1" spans="1:42">
      <c r="A36" s="7"/>
      <c r="B36" s="303" t="s">
        <v>751</v>
      </c>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332"/>
      <c r="AK36" s="9"/>
      <c r="AL36" s="9"/>
      <c r="AM36" s="214"/>
      <c r="AN36" s="214"/>
      <c r="AO36" s="214"/>
      <c r="AP36" s="214"/>
    </row>
    <row r="37" s="142" customFormat="1" ht="27.75" customHeight="1" spans="1:38">
      <c r="A37" s="309"/>
      <c r="B37" s="305" t="s">
        <v>752</v>
      </c>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20"/>
      <c r="AJ37" s="335"/>
      <c r="AK37" s="320"/>
      <c r="AL37" s="320"/>
    </row>
    <row r="38" s="89" customFormat="1" ht="4.5" hidden="1" customHeight="1" spans="1:38">
      <c r="A38" s="218"/>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row>
    <row r="39" s="302" customFormat="1" ht="19.5" customHeight="1" spans="1:38">
      <c r="A39" s="198"/>
      <c r="B39" s="310" t="s">
        <v>753</v>
      </c>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336"/>
      <c r="AK39" s="78"/>
      <c r="AL39" s="78"/>
    </row>
    <row r="40" s="89" customFormat="1" spans="1:38">
      <c r="A40" s="311"/>
      <c r="B40" s="312"/>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37"/>
      <c r="AK40" s="218"/>
      <c r="AL40" s="218"/>
    </row>
    <row r="41" s="89" customFormat="1" ht="39" customHeight="1" spans="1:38">
      <c r="A41" s="218"/>
      <c r="B41" s="218"/>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row>
    <row r="42" s="89" customFormat="1" ht="19.5" customHeight="1" spans="1:38">
      <c r="A42" s="215"/>
      <c r="B42" s="215"/>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row>
    <row r="43" s="89" customFormat="1" ht="19.5" customHeight="1" spans="1:38">
      <c r="A43" s="313"/>
      <c r="B43" s="314"/>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38"/>
      <c r="AK43" s="215"/>
      <c r="AL43" s="215"/>
    </row>
    <row r="44" s="89" customFormat="1" ht="17.25" customHeight="1" spans="1:42">
      <c r="A44" s="7"/>
      <c r="B44" s="303" t="s">
        <v>754</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332"/>
      <c r="AK44" s="9"/>
      <c r="AL44" s="9"/>
      <c r="AM44" s="214"/>
      <c r="AN44" s="214"/>
      <c r="AO44" s="214"/>
      <c r="AP44" s="214"/>
    </row>
    <row r="45" s="142" customFormat="1" ht="75.75" customHeight="1" spans="1:38">
      <c r="A45" s="309"/>
      <c r="B45" s="305" t="s">
        <v>755</v>
      </c>
      <c r="C45" s="305"/>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20"/>
      <c r="AJ45" s="335"/>
      <c r="AK45" s="320"/>
      <c r="AL45" s="320"/>
    </row>
    <row r="46" s="89" customFormat="1" ht="22.5" customHeight="1" spans="1:42">
      <c r="A46" s="7"/>
      <c r="B46" s="303" t="s">
        <v>756</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332"/>
      <c r="AK46" s="9"/>
      <c r="AL46" s="9"/>
      <c r="AM46" s="214"/>
      <c r="AN46" s="214"/>
      <c r="AO46" s="214"/>
      <c r="AP46" s="214"/>
    </row>
    <row r="47" s="142" customFormat="1" ht="93" customHeight="1" spans="1:38">
      <c r="A47" s="315"/>
      <c r="B47" s="316" t="s">
        <v>757</v>
      </c>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39"/>
      <c r="AJ47" s="340"/>
      <c r="AK47" s="320"/>
      <c r="AL47" s="320"/>
    </row>
    <row r="48" s="142" customFormat="1" ht="49.5" customHeight="1" spans="1:38">
      <c r="A48" s="317"/>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7"/>
      <c r="AJ48" s="317"/>
      <c r="AK48" s="320"/>
      <c r="AL48" s="320"/>
    </row>
    <row r="49" s="89" customFormat="1" ht="103.5" customHeight="1" spans="1:38">
      <c r="A49" s="215"/>
      <c r="B49" s="37" t="s">
        <v>758</v>
      </c>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215"/>
      <c r="AK49" s="215"/>
      <c r="AL49" s="215"/>
    </row>
    <row r="50" s="89" customFormat="1" ht="17.25" hidden="1" customHeight="1" spans="1:38">
      <c r="A50" s="215"/>
      <c r="B50" s="216"/>
      <c r="C50" s="216"/>
      <c r="D50" s="216"/>
      <c r="E50" s="216"/>
      <c r="F50" s="216"/>
      <c r="G50" s="216"/>
      <c r="H50" s="216"/>
      <c r="I50" s="216"/>
      <c r="J50" s="216"/>
      <c r="K50" s="216"/>
      <c r="L50" s="216"/>
      <c r="M50" s="216"/>
      <c r="N50" s="216"/>
      <c r="O50" s="216"/>
      <c r="P50" s="216"/>
      <c r="Q50" s="216"/>
      <c r="R50" s="216"/>
      <c r="S50" s="216"/>
      <c r="T50" s="216"/>
      <c r="U50" s="216"/>
      <c r="V50" s="216"/>
      <c r="W50" s="215"/>
      <c r="X50" s="215"/>
      <c r="Y50" s="215"/>
      <c r="Z50" s="215"/>
      <c r="AA50" s="215"/>
      <c r="AB50" s="215"/>
      <c r="AC50" s="215"/>
      <c r="AD50" s="215"/>
      <c r="AE50" s="215"/>
      <c r="AF50" s="215"/>
      <c r="AG50" s="215"/>
      <c r="AH50" s="215"/>
      <c r="AI50" s="215"/>
      <c r="AJ50" s="215"/>
      <c r="AK50" s="215"/>
      <c r="AL50" s="215"/>
    </row>
    <row r="51" s="89" customFormat="1" ht="17.25" customHeight="1" spans="1:38">
      <c r="A51" s="215"/>
      <c r="B51" s="216" t="s">
        <v>759</v>
      </c>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5"/>
      <c r="AE51" s="215"/>
      <c r="AF51" s="215"/>
      <c r="AG51" s="215"/>
      <c r="AH51" s="215"/>
      <c r="AI51" s="215"/>
      <c r="AJ51" s="215"/>
      <c r="AK51" s="215"/>
      <c r="AL51" s="215"/>
    </row>
    <row r="52" s="89" customFormat="1" ht="17.25" customHeight="1" spans="1:38">
      <c r="A52" s="215"/>
      <c r="B52" s="216"/>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5"/>
      <c r="AE52" s="215"/>
      <c r="AF52" s="215"/>
      <c r="AG52" s="215"/>
      <c r="AH52" s="215"/>
      <c r="AI52" s="215"/>
      <c r="AJ52" s="215"/>
      <c r="AK52" s="215"/>
      <c r="AL52" s="215"/>
    </row>
    <row r="53" s="89" customFormat="1" ht="17.25" customHeight="1" spans="1:38">
      <c r="A53" s="215"/>
      <c r="B53" s="133" t="s">
        <v>760</v>
      </c>
      <c r="C53" s="133"/>
      <c r="D53" s="133"/>
      <c r="E53" s="133"/>
      <c r="F53" s="133"/>
      <c r="G53" s="133"/>
      <c r="H53" s="133"/>
      <c r="I53" s="133"/>
      <c r="J53" s="133"/>
      <c r="K53" s="133"/>
      <c r="L53" s="133"/>
      <c r="M53" s="133"/>
      <c r="N53" s="133"/>
      <c r="O53" s="133"/>
      <c r="P53" s="133"/>
      <c r="Q53" s="133"/>
      <c r="R53" s="133"/>
      <c r="S53" s="216" t="s">
        <v>761</v>
      </c>
      <c r="T53" s="216"/>
      <c r="U53" s="216"/>
      <c r="V53" s="216"/>
      <c r="W53" s="216"/>
      <c r="X53" s="324"/>
      <c r="Y53" s="324"/>
      <c r="Z53" s="324"/>
      <c r="AA53" s="324"/>
      <c r="AB53" s="324"/>
      <c r="AC53" s="324"/>
      <c r="AD53" s="324"/>
      <c r="AE53" s="324"/>
      <c r="AF53" s="324"/>
      <c r="AG53" s="215"/>
      <c r="AH53" s="215"/>
      <c r="AI53" s="215"/>
      <c r="AJ53" s="215"/>
      <c r="AK53" s="215"/>
      <c r="AL53" s="215"/>
    </row>
    <row r="54" s="89" customFormat="1" ht="15" customHeight="1" spans="1:38">
      <c r="A54" s="215"/>
      <c r="B54" s="216" t="s">
        <v>736</v>
      </c>
      <c r="C54" s="216"/>
      <c r="D54" s="216"/>
      <c r="E54" s="216"/>
      <c r="F54" s="216"/>
      <c r="G54" s="216"/>
      <c r="H54" s="321">
        <f ca="1">J16</f>
        <v>46001</v>
      </c>
      <c r="I54" s="321"/>
      <c r="J54" s="321"/>
      <c r="K54" s="321"/>
      <c r="L54" s="321"/>
      <c r="M54" s="321"/>
      <c r="N54" s="321"/>
      <c r="O54" s="321"/>
      <c r="P54" s="321"/>
      <c r="Q54" s="321"/>
      <c r="R54" s="321"/>
      <c r="S54" s="321"/>
      <c r="T54" s="321"/>
      <c r="U54" s="321"/>
      <c r="V54" s="215"/>
      <c r="W54" s="215"/>
      <c r="X54" s="215"/>
      <c r="Y54" s="215"/>
      <c r="Z54" s="215"/>
      <c r="AA54" s="215"/>
      <c r="AB54" s="215"/>
      <c r="AC54" s="215"/>
      <c r="AD54" s="215"/>
      <c r="AE54" s="215"/>
      <c r="AF54" s="215"/>
      <c r="AG54" s="215"/>
      <c r="AH54" s="215"/>
      <c r="AI54" s="215"/>
      <c r="AJ54" s="215"/>
      <c r="AK54" s="215"/>
      <c r="AL54" s="215"/>
    </row>
    <row r="55" s="89" customFormat="1" ht="12" customHeight="1" spans="1:38">
      <c r="A55" s="215"/>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row>
    <row r="56" s="89" customFormat="1" ht="17.55" spans="1:38">
      <c r="A56" s="319"/>
      <c r="B56" s="319"/>
      <c r="C56" s="319"/>
      <c r="D56" s="319"/>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215"/>
      <c r="AL56" s="215"/>
    </row>
    <row r="57" s="89" customFormat="1" spans="1:38">
      <c r="A57" s="215"/>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row>
    <row r="58" s="89" customFormat="1" spans="1:38">
      <c r="A58" s="215"/>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row>
    <row r="59" s="142" customFormat="1" ht="93" customHeight="1" spans="1:38">
      <c r="A59" s="320"/>
      <c r="B59" s="305" t="s">
        <v>762</v>
      </c>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20"/>
      <c r="AK59" s="320"/>
      <c r="AL59" s="320"/>
    </row>
    <row r="60" spans="1:44">
      <c r="A60" s="89"/>
      <c r="B60" s="89"/>
      <c r="C60" s="89"/>
      <c r="D60" s="89"/>
      <c r="E60" s="10"/>
      <c r="F60" s="10" t="s">
        <v>763</v>
      </c>
      <c r="G60" s="10"/>
      <c r="H60" s="10"/>
      <c r="I60" s="10"/>
      <c r="J60" s="15"/>
      <c r="K60" s="15"/>
      <c r="L60" s="15"/>
      <c r="M60" s="15"/>
      <c r="N60" s="15"/>
      <c r="O60" s="15"/>
      <c r="P60" s="89"/>
      <c r="Q60" s="10"/>
      <c r="R60" s="10" t="s">
        <v>764</v>
      </c>
      <c r="S60" s="10"/>
      <c r="T60" s="10"/>
      <c r="U60" s="15"/>
      <c r="V60" s="15"/>
      <c r="W60" s="325"/>
      <c r="X60" s="325"/>
      <c r="Y60" s="15"/>
      <c r="Z60" s="15"/>
      <c r="AA60" s="89"/>
      <c r="AB60" s="89"/>
      <c r="AC60" s="89"/>
      <c r="AD60" s="89"/>
      <c r="AE60" s="89"/>
      <c r="AF60" s="89"/>
      <c r="AG60" s="89"/>
      <c r="AH60" s="89"/>
      <c r="AI60" s="89"/>
      <c r="AL60" s="89"/>
      <c r="AM60" s="89"/>
      <c r="AN60" s="89"/>
      <c r="AO60" s="89"/>
      <c r="AP60" s="89"/>
      <c r="AQ60" s="89"/>
      <c r="AR60" s="89"/>
    </row>
    <row r="61" spans="1:44">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L61" s="89"/>
      <c r="AM61" s="89"/>
      <c r="AN61" s="89"/>
      <c r="AO61" s="89"/>
      <c r="AP61" s="89"/>
      <c r="AQ61" s="89"/>
      <c r="AR61" s="89"/>
    </row>
    <row r="62" spans="1:44">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L62" s="89"/>
      <c r="AM62" s="89"/>
      <c r="AN62" s="89"/>
      <c r="AO62" s="89"/>
      <c r="AP62" s="89"/>
      <c r="AQ62" s="89"/>
      <c r="AR62" s="89"/>
    </row>
    <row r="63" spans="1:44">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L63" s="89"/>
      <c r="AM63" s="89"/>
      <c r="AN63" s="89"/>
      <c r="AO63" s="89"/>
      <c r="AP63" s="89"/>
      <c r="AQ63" s="89"/>
      <c r="AR63" s="89"/>
    </row>
  </sheetData>
  <mergeCells count="27">
    <mergeCell ref="AA3:AJ3"/>
    <mergeCell ref="A6:AI6"/>
    <mergeCell ref="W11:AG11"/>
    <mergeCell ref="W12:AI12"/>
    <mergeCell ref="I13:Q13"/>
    <mergeCell ref="W13:AJ13"/>
    <mergeCell ref="J16:U16"/>
    <mergeCell ref="J17:U17"/>
    <mergeCell ref="AO23:AR23"/>
    <mergeCell ref="J25:AJ25"/>
    <mergeCell ref="B29:AI29"/>
    <mergeCell ref="B30:AI30"/>
    <mergeCell ref="B32:AI32"/>
    <mergeCell ref="B33:AJ33"/>
    <mergeCell ref="B34:AJ34"/>
    <mergeCell ref="B35:AJ35"/>
    <mergeCell ref="B37:AH37"/>
    <mergeCell ref="B45:AH45"/>
    <mergeCell ref="B47:AH47"/>
    <mergeCell ref="B49:AI49"/>
    <mergeCell ref="B51:AC51"/>
    <mergeCell ref="B53:R53"/>
    <mergeCell ref="S53:W53"/>
    <mergeCell ref="B54:G54"/>
    <mergeCell ref="H54:U54"/>
    <mergeCell ref="B59:AI59"/>
    <mergeCell ref="J18:AJ20"/>
  </mergeCells>
  <dataValidations count="8">
    <dataValidation type="list" allowBlank="1" showInputMessage="1" showErrorMessage="1" sqref="J17:S17">
      <formula1>OFFERTYPE</formula1>
    </dataValidation>
    <dataValidation type="list" allowBlank="1" showInputMessage="1" showErrorMessage="1" sqref="J22">
      <formula1>"(PLEASE SELECT),Must Take EAP,Not Required"</formula1>
    </dataValidation>
    <dataValidation type="list" allowBlank="1" showInputMessage="1" showErrorMessage="1" sqref="J25">
      <formula1>PreSessional</formula1>
    </dataValidation>
    <dataValidation type="list" allowBlank="1" showInputMessage="1" showErrorMessage="1" sqref="B29">
      <formula1>CONDITIONS</formula1>
    </dataValidation>
    <dataValidation type="list" allowBlank="1" showInputMessage="1" showErrorMessage="1" sqref="B33">
      <formula1>FEES</formula1>
    </dataValidation>
    <dataValidation type="list" allowBlank="1" showInputMessage="1" showErrorMessage="1" sqref="AG53:AI53 W50:AI52">
      <formula1>"Director of Business and Communication,Director of Engineering"</formula1>
    </dataValidation>
    <dataValidation type="list" allowBlank="1" showInputMessage="1" showErrorMessage="1" sqref="J18:AJ20">
      <formula1>TARGETDEGREE</formula1>
    </dataValidation>
    <dataValidation type="list" allowBlank="1" showInputMessage="1" showErrorMessage="1" sqref="C50:V52">
      <formula1>"Director of Business and Communication,Director of Engineering "</formula1>
    </dataValidation>
  </dataValidations>
  <hyperlinks>
    <hyperlink ref="B35" r:id="rId1" display="http://www.sbc-usst.edu.cn/en/StudyWithUs/InternationalStudents/TermsConditions/Notes "/>
  </hyperlinks>
  <pageMargins left="1.36" right="0.59" top="1.515" bottom="0.17" header="0.5" footer="0.17"/>
  <pageSetup paperSize="9" scale="91" fitToHeight="6" orientation="portrait"/>
  <headerFooter alignWithMargins="0">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5" rangeCreator="" othersAccessPermission="edit"/>
    <arrUserId title="区域4" rangeCreator="" othersAccessPermission="edit"/>
    <arrUserId title="区域4_1" rangeCreator="" othersAccessPermission="edit"/>
  </rangeList>
  <rangeList sheetStid="36" master="" otherUserPermission="visible"/>
  <rangeList sheetStid="35" master="" otherUserPermission="visible"/>
  <rangeList sheetStid="9" master="" otherUserPermission="visible"/>
  <rangeList sheetStid="39" master="" otherUserPermission="visible"/>
  <rangeList sheetStid="25" master="" otherUserPermission="visible"/>
  <rangeList sheetStid="23" master="" otherUserPermission="visible"/>
  <rangeList sheetStid="24" master="" otherUserPermission="visible"/>
  <rangeList sheetStid="16" master="" otherUserPermission="visible"/>
  <rangeList sheetStid="26" master="" otherUserPermission="visible"/>
  <rangeList sheetStid="34" master="" otherUserPermission="visible"/>
  <rangeList sheetStid="19" master="" otherUserPermission="visible"/>
  <rangeList sheetStid="28" master="" otherUserPermission="visible"/>
  <rangeList sheetStid="29" master="" otherUserPermission="visible"/>
  <rangeList sheetStid="27" master="" otherUserPermission="visible"/>
  <rangeList sheetStid="20" master="" otherUserPermission="visible"/>
  <rangeList sheetStid="3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Home</Company>
  <Application>Microsoft Excel</Application>
  <HeadingPairs>
    <vt:vector size="2" baseType="variant">
      <vt:variant>
        <vt:lpstr>工作表</vt:lpstr>
      </vt:variant>
      <vt:variant>
        <vt:i4>17</vt:i4>
      </vt:variant>
    </vt:vector>
  </HeadingPairs>
  <TitlesOfParts>
    <vt:vector size="17" baseType="lpstr">
      <vt:lpstr>DATA INPUT</vt:lpstr>
      <vt:lpstr>EAP Announcement</vt:lpstr>
      <vt:lpstr>POLICE REGISTRATION</vt:lpstr>
      <vt:lpstr>Form-Fields</vt:lpstr>
      <vt:lpstr>Course list</vt:lpstr>
      <vt:lpstr>DATA ROW</vt:lpstr>
      <vt:lpstr>SBC APP</vt:lpstr>
      <vt:lpstr>NSE APP</vt:lpstr>
      <vt:lpstr>OFFER</vt:lpstr>
      <vt:lpstr>VISA</vt:lpstr>
      <vt:lpstr>ADMISSION</vt:lpstr>
      <vt:lpstr>STUDY PLAN</vt:lpstr>
      <vt:lpstr>INVOICE</vt:lpstr>
      <vt:lpstr>REGISTRATION</vt:lpstr>
      <vt:lpstr>ACCOMM</vt:lpstr>
      <vt:lpstr>CHECK-IN</vt:lpstr>
      <vt:lpstr>CHINESE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Chris;Jason Li</dc:creator>
  <cp:lastModifiedBy>Hou</cp:lastModifiedBy>
  <dcterms:created xsi:type="dcterms:W3CDTF">2008-01-23T16:24:00Z</dcterms:created>
  <cp:lastPrinted>2020-09-12T14:29:00Z</cp:lastPrinted>
  <dcterms:modified xsi:type="dcterms:W3CDTF">2025-12-10T15:42:35Z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92F899729D90F24345702E69ED5C7B02_42</vt:lpwstr>
  </property>
  <property fmtid="{D5CDD505-2E9C-101B-9397-08002B2CF9AE}" pid="3" name="KSOProductBuildVer">
    <vt:lpwstr>2052-12.1.23141.23141</vt:lpwstr>
  </property>
</Properties>
</file>