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I:\IA business\International Admission\"/>
    </mc:Choice>
  </mc:AlternateContent>
  <workbookProtection workbookAlgorithmName="SHA-512" workbookHashValue="u7m6rAkDLwU41nkzbGXQEnyhMgcwOM1ACctTnYTh7M4lN7KkrJ4Si6GCTeE2AtZOXCShSLk6vgsYFfYVs/6y1w==" workbookSaltValue="FNyXCDCb3NRpTqYZTU4Axg==" workbookSpinCount="100000" lockStructure="1" lockWindows="1"/>
  <bookViews>
    <workbookView xWindow="0" yWindow="0" windowWidth="17715" windowHeight="11205" tabRatio="682"/>
  </bookViews>
  <sheets>
    <sheet name="DATA INPUT" sheetId="1" r:id="rId1"/>
    <sheet name="EAP Announcement" sheetId="36" state="hidden" r:id="rId2"/>
    <sheet name="POLICE REGISTRATION" sheetId="35" state="hidden" r:id="rId3"/>
    <sheet name="Form-Fields" sheetId="9" state="hidden" r:id="rId4"/>
    <sheet name="Course list" sheetId="39" r:id="rId5"/>
    <sheet name="DATA ROW" sheetId="25" state="hidden" r:id="rId6"/>
    <sheet name="SBC APP" sheetId="23" state="hidden" r:id="rId7"/>
    <sheet name="NSE APP" sheetId="24" state="hidden" r:id="rId8"/>
    <sheet name="OFFER" sheetId="16" state="hidden" r:id="rId9"/>
    <sheet name="VISA" sheetId="26" state="hidden" r:id="rId10"/>
    <sheet name="ADMISSION" sheetId="34" state="hidden" r:id="rId11"/>
    <sheet name="STUDY PLAN" sheetId="19" state="hidden" r:id="rId12"/>
    <sheet name="INVOICE" sheetId="28" state="hidden" r:id="rId13"/>
    <sheet name="REGISTRATION" sheetId="29" state="hidden" r:id="rId14"/>
    <sheet name="ACCOMM" sheetId="27" state="hidden" r:id="rId15"/>
    <sheet name="CHECK-IN" sheetId="20" state="hidden" r:id="rId16"/>
    <sheet name="CHINESE" sheetId="37" state="hidden" r:id="rId17"/>
  </sheets>
  <definedNames>
    <definedName name="_xlnm._FilterDatabase" localSheetId="3" hidden="1">'Form-Fields'!$A$68:$A$72</definedName>
    <definedName name="_Toc186359315" localSheetId="9">VISA!$E$11</definedName>
    <definedName name="ACCOM">'Form-Fields'!$A$259:$A$262</definedName>
    <definedName name="AMERICANANDCANADIANSTUDIES">#REF!</definedName>
    <definedName name="ARCHAEOLOGY">#REF!</definedName>
    <definedName name="CHINESE">'Form-Fields'!$A$158:$A$163</definedName>
    <definedName name="CONDITIONS">'Form-Fields'!$A$244:$A$247</definedName>
    <definedName name="DATEOBTAINED">'Form-Fields'!$A$195:$A$221</definedName>
    <definedName name="DEPARTMENT">'Form-Fields'!#REF!</definedName>
    <definedName name="DIVISION">'Form-Fields'!$A$42:$A$52</definedName>
    <definedName name="ENTRYDATE">'Form-Fields'!$A$58:$A$60</definedName>
    <definedName name="FEES">'Form-Fields'!$A$250:$A$252</definedName>
    <definedName name="FORMER">'Form-Fields'!$A$76:$A$87</definedName>
    <definedName name="FORMERSTUDIES">'Form-Fields'!$A$76:$A$87</definedName>
    <definedName name="FREECHINESE">'Form-Fields'!$A$176:$A$178</definedName>
    <definedName name="FSTUDIES">'Form-Fields'!$A$76:$A$87</definedName>
    <definedName name="FULLTIMEPARTTIME">'Form-Fields'!$A$63:$A$65</definedName>
    <definedName name="HSKRESULT">'Form-Fields'!$A$166:$A$173</definedName>
    <definedName name="IELTSSCORE">'Form-Fields'!#REF!</definedName>
    <definedName name="INSTITUTION">'Form-Fields'!#REF!</definedName>
    <definedName name="INSTITUTIONS">'Form-Fields'!$A$3:$A$5</definedName>
    <definedName name="INSTUTIONS">'Form-Fields'!#REF!</definedName>
    <definedName name="LANGUAGE">'Form-Fields'!$A$149:$A$155</definedName>
    <definedName name="MaleFemale">'Form-Fields'!$A$26:$A$28</definedName>
    <definedName name="MARITALSTATUS">'Form-Fields'!$A$21:$A$23</definedName>
    <definedName name="OFFERTYPE">'Form-Fields'!$A$239:$A$241</definedName>
    <definedName name="OLE_LINK1" localSheetId="14">ACCOMM!#REF!</definedName>
    <definedName name="OLE_LINK1" localSheetId="15">'CHECK-IN'!#REF!</definedName>
    <definedName name="OLE_LINK1" localSheetId="5">'DATA ROW'!#REF!</definedName>
    <definedName name="OLE_LINK1" localSheetId="7">'NSE APP'!#REF!</definedName>
    <definedName name="OLE_LINK1" localSheetId="6">'SBC APP'!#REF!</definedName>
    <definedName name="OLE_LINK1" localSheetId="11">'STUDY PLAN'!#REF!</definedName>
    <definedName name="OLE_LINK1" localSheetId="9">VISA!#REF!</definedName>
    <definedName name="OVERSEASHOME">'Form-Fields'!$A$37:$A$39</definedName>
    <definedName name="PATHWAY">'Form-Fields'!$A$131:$A$134</definedName>
    <definedName name="PreSessional">'Form-Fields'!$A$144:$A$146</definedName>
    <definedName name="_xlnm.Print_Area" localSheetId="14">ACCOMM!$A$1:$AJ$47</definedName>
    <definedName name="_xlnm.Print_Area" localSheetId="10">ADMISSION!$A$1:$AJ$40</definedName>
    <definedName name="_xlnm.Print_Area" localSheetId="15">'CHECK-IN'!$A$1:$AK$48</definedName>
    <definedName name="_xlnm.Print_Area" localSheetId="0">'DATA INPUT'!$A$1:$H$159</definedName>
    <definedName name="_xlnm.Print_Area" localSheetId="5">'DATA ROW'!$A$1:$AC$2</definedName>
    <definedName name="_xlnm.Print_Area" localSheetId="12">INVOICE!$A$1:$H$41</definedName>
    <definedName name="_xlnm.Print_Area" localSheetId="7">'NSE APP'!$A$1:$AN$103</definedName>
    <definedName name="_xlnm.Print_Area" localSheetId="8">OFFER!$A$1:$AJ$63</definedName>
    <definedName name="_xlnm.Print_Area" localSheetId="6">'SBC APP'!$A$1:$AJ$77</definedName>
    <definedName name="_xlnm.Print_Area" localSheetId="11">'STUDY PLAN'!$B$1:$AJ$72</definedName>
    <definedName name="_xlnm.Print_Area" localSheetId="9">VISA!$A$1:$AF$44</definedName>
    <definedName name="QUALIFICATION">'Form-Fields'!$A$265:$A$425</definedName>
    <definedName name="QUALIFICATIONSHELD">'Form-Fields'!$A$224:$A$236</definedName>
    <definedName name="REFERRAL">'Form-Fields'!$A$181:$A$192</definedName>
    <definedName name="RESULT">'Form-Fields'!#REF!</definedName>
    <definedName name="SCHOOL">'Form-Fields'!#REF!</definedName>
    <definedName name="SELFFAMILY">'Form-Fields'!$A$31:$A$34</definedName>
    <definedName name="TARGETDEGREE">'Form-Fields'!$A$95:$A$119</definedName>
    <definedName name="TICK">'Form-Fields'!$A$255:$A$256</definedName>
    <definedName name="Title">'Form-Fields'!$A$14:$A$18</definedName>
    <definedName name="TUITION">'Form-Fields'!$A$68:$A$72</definedName>
    <definedName name="Universities">'Form-Fields'!#REF!</definedName>
    <definedName name="YEAROFENTRY">'Form-Fields'!$A$137:$A$140</definedName>
    <definedName name="YesNo">'Form-Fields'!$A$9:$A$11</definedName>
  </definedNames>
  <calcPr calcId="162913"/>
</workbook>
</file>

<file path=xl/calcChain.xml><?xml version="1.0" encoding="utf-8"?>
<calcChain xmlns="http://schemas.openxmlformats.org/spreadsheetml/2006/main">
  <c r="O46" i="23" l="1"/>
  <c r="O44" i="23"/>
  <c r="E18" i="19"/>
  <c r="Q73" i="23"/>
  <c r="N32" i="26"/>
  <c r="H9" i="37"/>
  <c r="Z9" i="37"/>
  <c r="H10" i="37"/>
  <c r="Z10" i="37"/>
  <c r="H11" i="37"/>
  <c r="Z11" i="37"/>
  <c r="H12" i="37"/>
  <c r="Z12" i="37"/>
  <c r="B21" i="37"/>
  <c r="F23" i="37"/>
  <c r="B27" i="37"/>
  <c r="B36" i="37"/>
  <c r="H6" i="20"/>
  <c r="W6" i="20"/>
  <c r="H7" i="20"/>
  <c r="W7" i="20"/>
  <c r="H8" i="20"/>
  <c r="W8" i="20"/>
  <c r="H9" i="20"/>
  <c r="W9" i="20"/>
  <c r="AI13" i="20"/>
  <c r="H6" i="27"/>
  <c r="W6" i="27"/>
  <c r="H7" i="27"/>
  <c r="W7" i="27"/>
  <c r="H8" i="27"/>
  <c r="W8" i="27"/>
  <c r="H9" i="27"/>
  <c r="W9" i="27"/>
  <c r="G17" i="27"/>
  <c r="G19" i="27"/>
  <c r="G22" i="27"/>
  <c r="G24" i="27"/>
  <c r="G26" i="27"/>
  <c r="G28" i="27"/>
  <c r="G30" i="27"/>
  <c r="F38" i="27"/>
  <c r="AB38" i="27"/>
  <c r="F39" i="27"/>
  <c r="AB39" i="27"/>
  <c r="F7" i="29"/>
  <c r="P7" i="29"/>
  <c r="F8" i="29"/>
  <c r="P8" i="29"/>
  <c r="F9" i="29"/>
  <c r="P9" i="29"/>
  <c r="F10" i="29"/>
  <c r="P10" i="29"/>
  <c r="E16" i="29"/>
  <c r="E18" i="29"/>
  <c r="K24" i="29"/>
  <c r="H26" i="29"/>
  <c r="H28" i="29"/>
  <c r="F4" i="28"/>
  <c r="H4" i="28"/>
  <c r="F5" i="28"/>
  <c r="F6" i="28"/>
  <c r="H8" i="28"/>
  <c r="H6" i="19"/>
  <c r="W6" i="19"/>
  <c r="H7" i="19"/>
  <c r="W7" i="19"/>
  <c r="H8" i="19"/>
  <c r="W8" i="19"/>
  <c r="H9" i="19"/>
  <c r="W9" i="19"/>
  <c r="E28" i="19"/>
  <c r="E39" i="19"/>
  <c r="E48" i="19"/>
  <c r="E60" i="19"/>
  <c r="AA6" i="34"/>
  <c r="I13" i="34"/>
  <c r="W13" i="34"/>
  <c r="I14" i="34"/>
  <c r="W14" i="34"/>
  <c r="I15" i="34"/>
  <c r="W15" i="34"/>
  <c r="I16" i="34"/>
  <c r="W16" i="34"/>
  <c r="J22" i="34"/>
  <c r="H40" i="34" s="1"/>
  <c r="J27" i="34"/>
  <c r="J28" i="34"/>
  <c r="J29" i="34"/>
  <c r="J31" i="34"/>
  <c r="AA3" i="16"/>
  <c r="D4" i="16"/>
  <c r="F4" i="16"/>
  <c r="I10" i="16"/>
  <c r="W10" i="16"/>
  <c r="I11" i="16"/>
  <c r="W11" i="16"/>
  <c r="I12" i="16"/>
  <c r="W12" i="16"/>
  <c r="I13" i="16"/>
  <c r="W13" i="16"/>
  <c r="J16" i="16"/>
  <c r="H54" i="16" s="1"/>
  <c r="J21" i="16"/>
  <c r="J23" i="16"/>
  <c r="J24" i="16"/>
  <c r="J26" i="16"/>
  <c r="H15" i="26"/>
  <c r="W15" i="26"/>
  <c r="H16" i="26"/>
  <c r="W16" i="26"/>
  <c r="H17" i="26"/>
  <c r="H18" i="26"/>
  <c r="D19" i="26"/>
  <c r="O20" i="26"/>
  <c r="B23" i="26"/>
  <c r="AC23" i="26"/>
  <c r="D24" i="26"/>
  <c r="V24" i="26"/>
  <c r="F26" i="26"/>
  <c r="J26" i="26"/>
  <c r="P26" i="26"/>
  <c r="U26" i="26"/>
  <c r="D37" i="26"/>
  <c r="L22" i="24"/>
  <c r="S22" i="24"/>
  <c r="L24" i="24"/>
  <c r="J27" i="24"/>
  <c r="AF27" i="24"/>
  <c r="J29" i="24"/>
  <c r="AF29" i="24"/>
  <c r="J31" i="24"/>
  <c r="AF31" i="24"/>
  <c r="B35" i="24"/>
  <c r="K35" i="24"/>
  <c r="U35" i="24"/>
  <c r="AH35" i="24"/>
  <c r="B36" i="24"/>
  <c r="K39" i="24"/>
  <c r="L56" i="24"/>
  <c r="AC56" i="24"/>
  <c r="I9" i="23"/>
  <c r="S9" i="23"/>
  <c r="I11" i="23"/>
  <c r="X11" i="23"/>
  <c r="I12" i="23"/>
  <c r="X12" i="23"/>
  <c r="I14" i="23"/>
  <c r="I15" i="23"/>
  <c r="I16" i="23"/>
  <c r="I17" i="23"/>
  <c r="Z17" i="23"/>
  <c r="I18" i="23"/>
  <c r="Z18" i="23"/>
  <c r="I22" i="23"/>
  <c r="I23" i="23"/>
  <c r="Z29" i="23"/>
  <c r="Z31" i="23"/>
  <c r="Z33" i="23"/>
  <c r="Z35" i="23"/>
  <c r="E38" i="23"/>
  <c r="AA38" i="23"/>
  <c r="E39" i="23"/>
  <c r="AA39" i="23"/>
  <c r="B49" i="23"/>
  <c r="B51" i="23"/>
  <c r="B53" i="23"/>
  <c r="B65" i="23"/>
  <c r="Q65" i="23"/>
  <c r="B67" i="23"/>
  <c r="Q67" i="23"/>
  <c r="B69" i="23"/>
  <c r="Q69" i="23"/>
  <c r="B71" i="23"/>
  <c r="Q71" i="23"/>
  <c r="B73" i="23"/>
  <c r="B75" i="23"/>
  <c r="A2" i="25"/>
  <c r="B2" i="25"/>
  <c r="C2" i="25"/>
  <c r="D2" i="25"/>
  <c r="E2" i="25"/>
  <c r="F2" i="25"/>
  <c r="G2" i="25"/>
  <c r="H2" i="25"/>
  <c r="I2" i="25"/>
  <c r="J2" i="25"/>
  <c r="K2" i="25"/>
  <c r="L2" i="25"/>
  <c r="M2" i="25"/>
  <c r="N2" i="25"/>
  <c r="O2" i="25"/>
  <c r="P2" i="25"/>
  <c r="Q2" i="25"/>
  <c r="R2" i="25"/>
  <c r="S2" i="25"/>
  <c r="T2" i="25"/>
  <c r="U2" i="25"/>
  <c r="V2" i="25"/>
  <c r="W2" i="25"/>
  <c r="X2" i="25"/>
  <c r="Z2" i="25"/>
  <c r="AA2" i="25"/>
  <c r="AB2" i="25"/>
  <c r="AC2" i="25"/>
  <c r="C4" i="35"/>
  <c r="E4" i="35"/>
  <c r="C5" i="35"/>
  <c r="E5" i="35"/>
  <c r="G5" i="35"/>
  <c r="C6" i="35"/>
  <c r="C7" i="36"/>
  <c r="M7" i="36"/>
  <c r="C8" i="36"/>
  <c r="C9" i="36"/>
  <c r="M9" i="36"/>
  <c r="C10" i="36"/>
</calcChain>
</file>

<file path=xl/sharedStrings.xml><?xml version="1.0" encoding="utf-8"?>
<sst xmlns="http://schemas.openxmlformats.org/spreadsheetml/2006/main" count="2114" uniqueCount="968">
  <si>
    <t>Web Search</t>
  </si>
  <si>
    <r>
      <t>G</t>
    </r>
    <r>
      <rPr>
        <sz val="10"/>
        <rFont val="Arial"/>
        <family val="2"/>
      </rPr>
      <t>OOD</t>
    </r>
    <phoneticPr fontId="23" type="noConversion"/>
  </si>
  <si>
    <t>Off Campus (Students responsible for own arrangements)</t>
    <phoneticPr fontId="23" type="noConversion"/>
  </si>
  <si>
    <r>
      <t>工作或学习单位</t>
    </r>
    <r>
      <rPr>
        <sz val="9"/>
        <rFont val="Times New Roman"/>
        <family val="1"/>
      </rPr>
      <t xml:space="preserve"> / Employer or Institution Affiliated</t>
    </r>
  </si>
  <si>
    <r>
      <t>通知书邮寄地址</t>
    </r>
    <r>
      <rPr>
        <sz val="9"/>
        <rFont val="Times New Roman"/>
        <family val="1"/>
      </rPr>
      <t xml:space="preserve">/Post Address of the admission notice &amp; </t>
    </r>
    <r>
      <rPr>
        <sz val="9"/>
        <rFont val="宋体"/>
        <family val="3"/>
        <charset val="134"/>
      </rPr>
      <t>邮编</t>
    </r>
    <r>
      <rPr>
        <sz val="9"/>
        <rFont val="Times New Roman"/>
        <family val="1"/>
      </rPr>
      <t>/Zip code</t>
    </r>
  </si>
  <si>
    <r>
      <t>电话</t>
    </r>
    <r>
      <rPr>
        <sz val="9"/>
        <rFont val="Times New Roman"/>
        <family val="1"/>
      </rPr>
      <t>/Tel</t>
    </r>
  </si>
  <si>
    <r>
      <t>传真</t>
    </r>
    <r>
      <rPr>
        <sz val="9"/>
        <rFont val="Times New Roman"/>
        <family val="1"/>
      </rPr>
      <t>/Fax</t>
    </r>
  </si>
  <si>
    <r>
      <t xml:space="preserve">2. </t>
    </r>
    <r>
      <rPr>
        <b/>
        <sz val="9"/>
        <rFont val="宋体"/>
        <family val="3"/>
        <charset val="134"/>
      </rPr>
      <t>语言能力</t>
    </r>
    <r>
      <rPr>
        <b/>
        <sz val="9"/>
        <rFont val="Times New Roman"/>
        <family val="1"/>
      </rPr>
      <t xml:space="preserve"> / Language proficiency</t>
    </r>
  </si>
  <si>
    <r>
      <t>汉语</t>
    </r>
    <r>
      <rPr>
        <sz val="9"/>
        <rFont val="Times New Roman"/>
        <family val="1"/>
      </rPr>
      <t>Chinese:</t>
    </r>
  </si>
  <si>
    <t>Home students with families that have resided outside of the UK for an extended period may be subject to “International” tuition fees during any period of study at a UK partner university.</t>
    <phoneticPr fontId="0" type="noConversion"/>
  </si>
  <si>
    <t>Please use this section to describe the reasons for your choice and how your choice of programme fit in with your intended academic/career progression.</t>
  </si>
  <si>
    <t>Non-Standard Entry Application Form</t>
  </si>
  <si>
    <t xml:space="preserve">Read enclosed guidance notes before filling in this form. Please type in BLOCK CAPITALS. </t>
  </si>
  <si>
    <t>1.  Programme Applied For</t>
  </si>
  <si>
    <r>
      <t xml:space="preserve">Proposed start date </t>
    </r>
    <r>
      <rPr>
        <sz val="8"/>
        <color indexed="8"/>
        <rFont val="Arial"/>
        <family val="2"/>
      </rPr>
      <t>(month-year):</t>
    </r>
  </si>
  <si>
    <t xml:space="preserve">Modules: </t>
  </si>
  <si>
    <t>2.  Personal Details</t>
  </si>
  <si>
    <r>
      <t xml:space="preserve">Date of birth </t>
    </r>
    <r>
      <rPr>
        <sz val="8"/>
        <color indexed="8"/>
        <rFont val="Arial"/>
        <family val="2"/>
      </rPr>
      <t xml:space="preserve">(day-month-year): </t>
    </r>
  </si>
  <si>
    <t>First Name(s):</t>
  </si>
  <si>
    <t>Surname/Family Name:</t>
  </si>
  <si>
    <t>Gender:</t>
  </si>
  <si>
    <t>Nationality:</t>
  </si>
  <si>
    <t xml:space="preserve">Country of birth: </t>
  </si>
  <si>
    <t xml:space="preserve">3.  Your Education (secondary and post-secondary) including professional qualifications and training courses </t>
  </si>
  <si>
    <r>
      <t>Dates</t>
    </r>
    <r>
      <rPr>
        <sz val="8"/>
        <rFont val="Arial"/>
        <family val="2"/>
      </rPr>
      <t xml:space="preserve"> (from - to) month/year - month/year </t>
    </r>
  </si>
  <si>
    <r>
      <t>Full name of Institution</t>
    </r>
    <r>
      <rPr>
        <sz val="8"/>
        <rFont val="Arial"/>
        <family val="2"/>
      </rPr>
      <t xml:space="preserve"> (include awarding body named on the Certificate) </t>
    </r>
  </si>
  <si>
    <t xml:space="preserve">Subject(s) </t>
  </si>
  <si>
    <r>
      <t>Result</t>
    </r>
    <r>
      <rPr>
        <sz val="8"/>
        <rFont val="Arial"/>
        <family val="2"/>
      </rPr>
      <t xml:space="preserve"> (eg BA Hons 2.1) </t>
    </r>
  </si>
  <si>
    <t>English Competency Level</t>
  </si>
  <si>
    <t>Please be advised that you must achieve the entry requirements of your target course and university in SBC Year 2 in order to progress to your target course, pathway or university at the end of SBC Year 2.  Entry requirements may be subject to change by the partner universities and the decision of accepting students into respective courses rests entirely with the partner universities. Please also note that if for any reason a student elects not to take SBC’s English for Academic Purposes (EAP) course or does not achieve the required EAP grade, partner universities will require IELTS or TOEFL for the student to be accepted in to their courses. Depending on the preferred university or course of study, students may need an EAP qualification above the minimum outlined in the NCUK guarantee.</t>
  </si>
  <si>
    <t>Some SELT (Secure English Language Test) qualifications are only valid for a limited time (e.g. an IELTS qualification is valid for two years).  Students opting out of EAP are responsible for ensuring that they have a valid English language qualification when applying for university. Therefore, if a SELT is used for entrance requirements, but will expire before the student applies to university, the student should enrol in the NCUK EAP module or take another SELT that will be valid at the time when the student enters the university. Students exempt from EAP are required to complete a Study Skills module to prepare them for study in a UK University.</t>
  </si>
  <si>
    <r>
      <t>N</t>
    </r>
    <r>
      <rPr>
        <sz val="10"/>
        <rFont val="Arial"/>
        <family val="2"/>
      </rPr>
      <t>ATIVE CHINESE</t>
    </r>
    <phoneticPr fontId="23" type="noConversion"/>
  </si>
  <si>
    <t>3. English Proficiency 英语水平</t>
  </si>
  <si>
    <r>
      <t xml:space="preserve">4. Contact Details of Parent/Guardian </t>
    </r>
    <r>
      <rPr>
        <b/>
        <sz val="11"/>
        <rFont val="宋体"/>
        <family val="3"/>
        <charset val="134"/>
      </rPr>
      <t>家长</t>
    </r>
    <r>
      <rPr>
        <b/>
        <sz val="11"/>
        <rFont val="Arial"/>
        <family val="2"/>
      </rPr>
      <t>/</t>
    </r>
    <r>
      <rPr>
        <b/>
        <sz val="11"/>
        <rFont val="宋体"/>
        <family val="3"/>
        <charset val="134"/>
      </rPr>
      <t>监护人联系方式</t>
    </r>
  </si>
  <si>
    <r>
      <t>Name</t>
    </r>
    <r>
      <rPr>
        <sz val="10"/>
        <rFont val="宋体"/>
        <family val="3"/>
        <charset val="134"/>
      </rPr>
      <t>姓名</t>
    </r>
    <r>
      <rPr>
        <sz val="10"/>
        <rFont val="Arial"/>
        <family val="2"/>
      </rPr>
      <t>:</t>
    </r>
  </si>
  <si>
    <t>Important Notes Regarding Study and Progression</t>
  </si>
  <si>
    <t xml:space="preserve">Application Form for International Students </t>
  </si>
  <si>
    <t>1. 申请人简况 /  Personal information</t>
  </si>
  <si>
    <t>姓/Family name</t>
  </si>
  <si>
    <t>名/Given name</t>
  </si>
  <si>
    <t>国籍/Nationality</t>
  </si>
  <si>
    <r>
      <t>护照号码</t>
    </r>
    <r>
      <rPr>
        <sz val="9"/>
        <rFont val="Times New Roman"/>
        <family val="1"/>
      </rPr>
      <t>/Passport No</t>
    </r>
  </si>
  <si>
    <t>出生年月/Date of birth</t>
  </si>
  <si>
    <r>
      <t>年</t>
    </r>
    <r>
      <rPr>
        <sz val="9"/>
        <rFont val="Times New Roman"/>
        <family val="1"/>
      </rPr>
      <t>/Y</t>
    </r>
  </si>
  <si>
    <r>
      <t>月</t>
    </r>
    <r>
      <rPr>
        <sz val="9"/>
        <rFont val="Times New Roman"/>
        <family val="1"/>
      </rPr>
      <t>/M</t>
    </r>
  </si>
  <si>
    <r>
      <t>日</t>
    </r>
    <r>
      <rPr>
        <sz val="9"/>
        <rFont val="Times New Roman"/>
        <family val="1"/>
      </rPr>
      <t>/D</t>
    </r>
  </si>
  <si>
    <t>出生地点/Place of birth</t>
  </si>
  <si>
    <r>
      <t>性别</t>
    </r>
    <r>
      <rPr>
        <sz val="9"/>
        <rFont val="Times New Roman"/>
        <family val="1"/>
      </rPr>
      <t>/Sex</t>
    </r>
  </si>
  <si>
    <r>
      <t>婚姻状况</t>
    </r>
    <r>
      <rPr>
        <sz val="9"/>
        <rFont val="Times New Roman"/>
        <family val="1"/>
      </rPr>
      <t>/Marital State</t>
    </r>
  </si>
  <si>
    <r>
      <t>How did you hear about The Sino-British College? (Multiple Choice)</t>
    </r>
    <r>
      <rPr>
        <b/>
        <sz val="12"/>
        <rFont val="Arial"/>
        <family val="2"/>
      </rPr>
      <t xml:space="preserve">
你是如何知道中英国际学院的？（多选）
</t>
    </r>
  </si>
  <si>
    <t>EAP:</t>
    <phoneticPr fontId="23" type="noConversion"/>
  </si>
  <si>
    <t>__________________________________________________</t>
    <phoneticPr fontId="23" type="noConversion"/>
  </si>
  <si>
    <t xml:space="preserve">We look forward to welcoming you to our programme.
Yours sincerely
</t>
    <phoneticPr fontId="23" type="noConversion"/>
  </si>
  <si>
    <r>
      <t>Good</t>
    </r>
    <r>
      <rPr>
        <sz val="9"/>
        <rFont val="宋体"/>
        <family val="3"/>
        <charset val="134"/>
      </rPr>
      <t>好</t>
    </r>
  </si>
  <si>
    <r>
      <t>Average</t>
    </r>
    <r>
      <rPr>
        <sz val="9"/>
        <rFont val="宋体"/>
        <family val="3"/>
        <charset val="134"/>
      </rPr>
      <t>一般</t>
    </r>
  </si>
  <si>
    <r>
      <t>None</t>
    </r>
    <r>
      <rPr>
        <sz val="9"/>
        <rFont val="宋体"/>
        <family val="3"/>
        <charset val="134"/>
      </rPr>
      <t>不会；</t>
    </r>
  </si>
  <si>
    <t>HSK</t>
  </si>
  <si>
    <t>级</t>
  </si>
  <si>
    <r>
      <t xml:space="preserve">3. </t>
    </r>
    <r>
      <rPr>
        <b/>
        <sz val="9"/>
        <rFont val="宋体"/>
        <family val="3"/>
        <charset val="134"/>
      </rPr>
      <t>来上海理工大学学习计划</t>
    </r>
    <r>
      <rPr>
        <b/>
        <sz val="9"/>
        <rFont val="Times New Roman"/>
        <family val="1"/>
      </rPr>
      <t>/Plan of study in China  (please click what you plan to study)</t>
    </r>
  </si>
  <si>
    <r>
      <t xml:space="preserve">1) </t>
    </r>
    <r>
      <rPr>
        <sz val="9"/>
        <rFont val="宋体"/>
        <family val="3"/>
        <charset val="134"/>
      </rPr>
      <t>语言进修生</t>
    </r>
    <r>
      <rPr>
        <sz val="9"/>
        <rFont val="Times New Roman"/>
        <family val="1"/>
      </rPr>
      <t xml:space="preserve">/Language study </t>
    </r>
  </si>
  <si>
    <r>
      <t>普通进修生</t>
    </r>
    <r>
      <rPr>
        <sz val="9"/>
        <rFont val="Times New Roman"/>
        <family val="1"/>
      </rPr>
      <t xml:space="preserve">/General Visiting Student </t>
    </r>
  </si>
  <si>
    <r>
      <t>专业或专题</t>
    </r>
    <r>
      <rPr>
        <sz val="9"/>
        <rFont val="Times New Roman"/>
        <family val="1"/>
      </rPr>
      <t>/Subject or field of study:</t>
    </r>
  </si>
  <si>
    <r>
      <t xml:space="preserve">2) </t>
    </r>
    <r>
      <rPr>
        <sz val="9"/>
        <rFont val="宋体"/>
        <family val="3"/>
        <charset val="134"/>
      </rPr>
      <t>本科生</t>
    </r>
    <r>
      <rPr>
        <sz val="9"/>
        <rFont val="Times New Roman"/>
        <family val="1"/>
      </rPr>
      <t xml:space="preserve">/Bachelor's degree </t>
    </r>
  </si>
  <si>
    <r>
      <t>申请专业</t>
    </r>
    <r>
      <rPr>
        <sz val="9"/>
        <rFont val="Times New Roman"/>
        <family val="1"/>
      </rPr>
      <t>/Majors you apply for:</t>
    </r>
  </si>
  <si>
    <r>
      <t xml:space="preserve">4. </t>
    </r>
    <r>
      <rPr>
        <b/>
        <sz val="9"/>
        <rFont val="宋体"/>
        <family val="3"/>
        <charset val="134"/>
      </rPr>
      <t>申请学习时间</t>
    </r>
    <r>
      <rPr>
        <b/>
        <sz val="9"/>
        <rFont val="Times New Roman"/>
        <family val="1"/>
      </rPr>
      <t xml:space="preserve">/ Duration of specialized study: </t>
    </r>
  </si>
  <si>
    <r>
      <t>自</t>
    </r>
    <r>
      <rPr>
        <sz val="9"/>
        <rFont val="Times New Roman"/>
        <family val="1"/>
      </rPr>
      <t>/From</t>
    </r>
  </si>
  <si>
    <r>
      <t>(年</t>
    </r>
    <r>
      <rPr>
        <sz val="9"/>
        <rFont val="Times New Roman"/>
        <family val="1"/>
      </rPr>
      <t>/Year月/Month日/Day)  至/To</t>
    </r>
  </si>
  <si>
    <r>
      <t xml:space="preserve">3) </t>
    </r>
    <r>
      <rPr>
        <sz val="9"/>
        <rFont val="宋体"/>
        <family val="3"/>
        <charset val="134"/>
      </rPr>
      <t>硕士研究生</t>
    </r>
    <r>
      <rPr>
        <sz val="9"/>
        <rFont val="Times New Roman"/>
        <family val="1"/>
      </rPr>
      <t>/Master's degree</t>
    </r>
    <phoneticPr fontId="23" type="noConversion"/>
  </si>
  <si>
    <t>Business Management</t>
    <phoneticPr fontId="23" type="noConversion"/>
  </si>
  <si>
    <r>
      <t>B</t>
    </r>
    <r>
      <rPr>
        <sz val="10"/>
        <rFont val="Arial"/>
        <family val="2"/>
      </rPr>
      <t>A</t>
    </r>
    <phoneticPr fontId="23" type="noConversion"/>
  </si>
  <si>
    <r>
      <t>B</t>
    </r>
    <r>
      <rPr>
        <sz val="10"/>
        <rFont val="Arial"/>
        <family val="2"/>
      </rPr>
      <t>Sc</t>
    </r>
    <phoneticPr fontId="23" type="noConversion"/>
  </si>
  <si>
    <r>
      <t>B</t>
    </r>
    <r>
      <rPr>
        <sz val="10"/>
        <rFont val="Arial"/>
        <family val="2"/>
      </rPr>
      <t>Eng</t>
    </r>
    <phoneticPr fontId="23" type="noConversion"/>
  </si>
  <si>
    <t>SBC INTERNATIONAL STUDENT DETAILED APPLICATION FORM</t>
    <phoneticPr fontId="0" type="noConversion"/>
  </si>
  <si>
    <t>Please Indicate Preference:</t>
    <phoneticPr fontId="23" type="noConversion"/>
  </si>
  <si>
    <t>ACCOM</t>
    <phoneticPr fontId="23" type="noConversion"/>
  </si>
  <si>
    <t>Liverpool John Moores University</t>
  </si>
  <si>
    <t>Manchester Metropolitan University</t>
  </si>
  <si>
    <t>University of Salford</t>
  </si>
  <si>
    <t xml:space="preserve">Please note that if for any reason a student elects not to take SBC’s English For Academic Purposes (EAP) course or does not achieve the required EAP grade, partner universities may require IELTS or TOEFL for progression to their courses. Depending on the preferred university or course of study, students may need an EAP qualification above the minimum outlined in the NCUK guarantee. EAP Exemption Request Forms must be signed and submitted to Registry during registration. It should also be recognised that some SELTs have their validity time limited (e.g. an IELTS qualification is valid for two years) and students will need a valid English language qualification when applying for university. If a SELT is used for entrance requirements, but will expire before the students applies to university, the student should enrol in the NCUK EAP module or take another SELT that will be valid when the student enters university. Students exempted from EAP will be required to complete a Study Skills module to prepare them for study in a UK University. Degrees issued by SBC’s partner universities are internationally recognized. If students from Hongkong, Macao and Taiwan wish to have their degrees endorsed, please make your own arrangements with the relevant Chinese MOE department. </t>
    <phoneticPr fontId="0" type="noConversion"/>
  </si>
  <si>
    <t>Please consult with the International Office, Student Management Department or Overseas Services Department for any updates to the NCUK entry directory.</t>
    <phoneticPr fontId="0" type="noConversion"/>
  </si>
  <si>
    <t>Self-purchased     Rented    Employer-owned    Others</t>
    <phoneticPr fontId="21" type="noConversion"/>
  </si>
  <si>
    <t>车辆牌号                     Plate-number     of Vehicle</t>
    <phoneticPr fontId="21" type="noConversion"/>
  </si>
  <si>
    <t>联系电话    Phone Number</t>
    <phoneticPr fontId="21" type="noConversion"/>
  </si>
  <si>
    <r>
      <t>备注</t>
    </r>
    <r>
      <rPr>
        <sz val="10"/>
        <rFont val="Arial"/>
        <family val="2"/>
      </rPr>
      <t xml:space="preserve">                 Remarks </t>
    </r>
    <phoneticPr fontId="21" type="noConversion"/>
  </si>
  <si>
    <t>来华事由       Purpose of       Stay in China</t>
    <phoneticPr fontId="21" type="noConversion"/>
  </si>
  <si>
    <t>英文名         Given Name</t>
    <phoneticPr fontId="21" type="noConversion"/>
  </si>
  <si>
    <t>国家和地区      Country or Region</t>
    <phoneticPr fontId="21" type="noConversion"/>
  </si>
  <si>
    <t>中文姓名 （选填）Name in     Chinese (If Any)</t>
    <phoneticPr fontId="21" type="noConversion"/>
  </si>
  <si>
    <t>房主联系电话    Phone Number     of House-owner</t>
    <phoneticPr fontId="21" type="noConversion"/>
  </si>
  <si>
    <r>
      <t xml:space="preserve">主居住人(承租人)姓名 </t>
    </r>
    <r>
      <rPr>
        <sz val="9"/>
        <rFont val="宋体"/>
        <family val="3"/>
        <charset val="134"/>
      </rPr>
      <t>Name of Main    Resident(Renter)</t>
    </r>
    <phoneticPr fontId="21" type="noConversion"/>
  </si>
  <si>
    <r>
      <t xml:space="preserve">与主居住人(承租人)关系        </t>
    </r>
    <r>
      <rPr>
        <sz val="7"/>
        <rFont val="宋体"/>
        <family val="3"/>
        <charset val="134"/>
      </rPr>
      <t>relationship with Main Resident(Renter)</t>
    </r>
    <phoneticPr fontId="21" type="noConversion"/>
  </si>
  <si>
    <t>申报人(代办人)签名：</t>
    <phoneticPr fontId="21" type="noConversion"/>
  </si>
  <si>
    <t>Signature of Applicant(Agent):</t>
    <phoneticPr fontId="21" type="noConversion"/>
  </si>
  <si>
    <t>填报日期：</t>
    <phoneticPr fontId="21" type="noConversion"/>
  </si>
  <si>
    <t xml:space="preserve">  日       月        年</t>
    <phoneticPr fontId="21" type="noConversion"/>
  </si>
  <si>
    <t>Date of Filling:        (D)        (M)        (Y)</t>
    <phoneticPr fontId="21" type="noConversion"/>
  </si>
  <si>
    <t xml:space="preserve"> 出生日期        Date of Birth      日(D)/月(M)/年(Y)</t>
    <phoneticPr fontId="21" type="noConversion"/>
  </si>
  <si>
    <t>PLEASE INSERT CONDITIONS HERE</t>
    <phoneticPr fontId="23" type="noConversion"/>
  </si>
  <si>
    <t xml:space="preserve">Unconditional Offer - There are no conditions attached to this offer. </t>
    <phoneticPr fontId="23" type="noConversion"/>
  </si>
  <si>
    <t>Given Name:</t>
    <phoneticPr fontId="21" type="noConversion"/>
  </si>
  <si>
    <t>TUITION FEE</t>
    <phoneticPr fontId="23" type="noConversion"/>
  </si>
  <si>
    <t>(PLEASE SELECT)</t>
    <phoneticPr fontId="23" type="noConversion"/>
  </si>
  <si>
    <r>
      <t>紧急情况下的联系人</t>
    </r>
    <r>
      <rPr>
        <sz val="10"/>
        <rFont val="Arial"/>
        <family val="2"/>
      </rPr>
      <t xml:space="preserve">   Contact in Emergency</t>
    </r>
    <phoneticPr fontId="21" type="noConversion"/>
  </si>
  <si>
    <t>Business Studies</t>
  </si>
  <si>
    <t>International Business</t>
  </si>
  <si>
    <t>Postcode:</t>
    <phoneticPr fontId="23" type="noConversion"/>
  </si>
  <si>
    <t>Registered Course:</t>
    <phoneticPr fontId="23" type="noConversion"/>
  </si>
  <si>
    <t>FULLTIMEPARTTIME</t>
  </si>
  <si>
    <t>PART-TIME</t>
  </si>
  <si>
    <t>FULL-TIME</t>
  </si>
  <si>
    <t>IELTS</t>
  </si>
  <si>
    <t>TOEFL IBT</t>
  </si>
  <si>
    <t>DATEOBTAINED</t>
  </si>
  <si>
    <t>QUALIFICATIONSHELD</t>
  </si>
  <si>
    <t>A Levels</t>
  </si>
  <si>
    <t>IB (INTERNATIONAL BACCALAUREAT)</t>
  </si>
  <si>
    <t>SAT</t>
  </si>
  <si>
    <t>AP</t>
  </si>
  <si>
    <t>Dear</t>
  </si>
  <si>
    <t>Offer Holder:</t>
  </si>
  <si>
    <t>Offer Summary:</t>
  </si>
  <si>
    <t>Type of Offer:</t>
  </si>
  <si>
    <t>OFFERTYPE</t>
  </si>
  <si>
    <t>Email:</t>
  </si>
  <si>
    <t xml:space="preserve"> -- </t>
  </si>
  <si>
    <t xml:space="preserve"> √ </t>
  </si>
  <si>
    <t>TICK</t>
  </si>
  <si>
    <t>Date:</t>
  </si>
  <si>
    <t>YES</t>
  </si>
  <si>
    <t>NO</t>
  </si>
  <si>
    <t>Male/Female:</t>
  </si>
  <si>
    <t>Date of Birth:</t>
  </si>
  <si>
    <t>Entry Date:</t>
  </si>
  <si>
    <t>EMPLOYER</t>
  </si>
  <si>
    <t>Family Name:</t>
  </si>
  <si>
    <t>(YES / NO)</t>
  </si>
  <si>
    <t>Education History</t>
    <phoneticPr fontId="0" type="noConversion"/>
  </si>
  <si>
    <t>Passport No.:</t>
  </si>
  <si>
    <t>(PLEASE SELECT ONE)</t>
  </si>
  <si>
    <t>GCSE</t>
  </si>
  <si>
    <t>Mr.</t>
  </si>
  <si>
    <t>Ms.</t>
  </si>
  <si>
    <t>Miss</t>
  </si>
  <si>
    <t>Mrs.</t>
  </si>
  <si>
    <t>SCHOOL</t>
  </si>
  <si>
    <t>(PLEASE SELECT)</t>
  </si>
  <si>
    <t>School:</t>
  </si>
  <si>
    <t>Entry Level:</t>
  </si>
  <si>
    <t>YES/NO</t>
  </si>
  <si>
    <t>Tuition Fee</t>
  </si>
  <si>
    <t>Test Score</t>
  </si>
  <si>
    <t xml:space="preserve">4.  Work Experience </t>
  </si>
  <si>
    <t>Job Title</t>
  </si>
  <si>
    <t>Duties and Responsibilities</t>
  </si>
  <si>
    <r>
      <t xml:space="preserve">Proposed Programme: </t>
    </r>
    <r>
      <rPr>
        <sz val="8"/>
        <color indexed="8"/>
        <rFont val="Arial"/>
        <family val="2"/>
      </rPr>
      <t xml:space="preserve"> </t>
    </r>
  </si>
  <si>
    <t>Nationality:</t>
    <phoneticPr fontId="23" type="noConversion"/>
  </si>
  <si>
    <t>Nationality:</t>
    <phoneticPr fontId="21" type="noConversion"/>
  </si>
  <si>
    <r>
      <t xml:space="preserve">The student has paid </t>
    </r>
    <r>
      <rPr>
        <sz val="10"/>
        <rFont val="Arial"/>
        <family val="2"/>
      </rPr>
      <t xml:space="preserve">all </t>
    </r>
    <r>
      <rPr>
        <sz val="10"/>
        <rFont val="Arial"/>
        <family val="2"/>
      </rPr>
      <t>fee</t>
    </r>
    <r>
      <rPr>
        <sz val="10"/>
        <rFont val="Arial"/>
        <family val="2"/>
      </rPr>
      <t>s required</t>
    </r>
    <r>
      <rPr>
        <sz val="10"/>
        <rFont val="Arial"/>
        <family val="2"/>
      </rPr>
      <t>.</t>
    </r>
    <phoneticPr fontId="23" type="noConversion"/>
  </si>
  <si>
    <t>Pick up Welcome Package.</t>
    <phoneticPr fontId="23" type="noConversion"/>
  </si>
  <si>
    <t>签证(注)有效期 Validity</t>
    <phoneticPr fontId="21" type="noConversion"/>
  </si>
  <si>
    <t>工作机构    Employer</t>
    <phoneticPr fontId="21" type="noConversion"/>
  </si>
  <si>
    <t xml:space="preserve">     日(D)     月(M)     年(Y)</t>
    <phoneticPr fontId="21" type="noConversion"/>
  </si>
  <si>
    <t>入境口岸    Date of Entry</t>
    <phoneticPr fontId="21" type="noConversion"/>
  </si>
  <si>
    <t>拟离开日期   Date of Departure</t>
    <phoneticPr fontId="21" type="noConversion"/>
  </si>
  <si>
    <t xml:space="preserve">     日(D)      月(M)     年(Y)</t>
    <phoneticPr fontId="21" type="noConversion"/>
  </si>
  <si>
    <t>在沪居住地址 Address in Shanghai</t>
    <phoneticPr fontId="21" type="noConversion"/>
  </si>
  <si>
    <t>本人联系电话  Telephone Number</t>
    <phoneticPr fontId="21" type="noConversion"/>
  </si>
  <si>
    <t>住房种类      Type of Accommodation</t>
    <phoneticPr fontId="21" type="noConversion"/>
  </si>
  <si>
    <t>英文姓        Surname</t>
    <phoneticPr fontId="21" type="noConversion"/>
  </si>
  <si>
    <t>性别               Sex</t>
    <phoneticPr fontId="21" type="noConversion"/>
  </si>
  <si>
    <t>身高           Height</t>
    <phoneticPr fontId="21" type="noConversion"/>
  </si>
  <si>
    <t>入境日期         Date of Entry</t>
    <phoneticPr fontId="21" type="noConversion"/>
  </si>
  <si>
    <t>入住日期        Move-in Date</t>
    <phoneticPr fontId="21" type="noConversion"/>
  </si>
  <si>
    <t>Employer's Dormitory     Employer's House Rented     Private House Rented   Relative or Friend's House          Self-purchased House           Others</t>
    <phoneticPr fontId="21" type="noConversion"/>
  </si>
  <si>
    <t>Both Residence and Business           Residence</t>
    <phoneticPr fontId="21" type="noConversion"/>
  </si>
  <si>
    <t xml:space="preserve">房主姓名或出租  房屋单位名称    Name of    House-owner   </t>
    <phoneticPr fontId="21" type="noConversion"/>
  </si>
  <si>
    <t>法人代表姓名   Name of Legal Representative</t>
    <phoneticPr fontId="21" type="noConversion"/>
  </si>
  <si>
    <t>房主身份证件号码 ID No. Of   House Owner</t>
    <phoneticPr fontId="21" type="noConversion"/>
  </si>
  <si>
    <t>与房主关系    Relationship with House-owner</t>
    <phoneticPr fontId="21" type="noConversion"/>
  </si>
  <si>
    <t>用途             Use of House</t>
    <phoneticPr fontId="21" type="noConversion"/>
  </si>
  <si>
    <t>本人在沪其他住址            Other Addresses in Shanghai</t>
    <phoneticPr fontId="21" type="noConversion"/>
  </si>
  <si>
    <t xml:space="preserve">School </t>
    <phoneticPr fontId="23" type="noConversion"/>
  </si>
  <si>
    <t>Target Degree</t>
    <phoneticPr fontId="23" type="noConversion"/>
  </si>
  <si>
    <t>Non-Standard Entry to SBC Undergraduate Programmes</t>
  </si>
  <si>
    <t xml:space="preserve">Guidance Notes for completing the Application Form
</t>
  </si>
  <si>
    <t>Section 1: Programme Applied For</t>
  </si>
  <si>
    <t>Section 2: Personal Details</t>
  </si>
  <si>
    <t>Section 3: Your Education</t>
  </si>
  <si>
    <t xml:space="preserve">Please return this form to Registry after completing the procedures above on Check In Day. </t>
  </si>
  <si>
    <t>Finance Office</t>
  </si>
  <si>
    <t>Student Management Office (Tutors)</t>
  </si>
  <si>
    <t>SBC ACCOMMODATION NOTICE:</t>
  </si>
  <si>
    <t>Transport and Logistics Management</t>
  </si>
  <si>
    <t>X</t>
    <phoneticPr fontId="23" type="noConversion"/>
  </si>
  <si>
    <t>Electrical Engineering</t>
  </si>
  <si>
    <t>Electronic and Communications Engineering</t>
  </si>
  <si>
    <t>Electronic and Electrical Engineering</t>
  </si>
  <si>
    <t>Electronic Engineering</t>
  </si>
  <si>
    <r>
      <t>1</t>
    </r>
    <r>
      <rPr>
        <sz val="10"/>
        <rFont val="宋体"/>
        <family val="3"/>
        <charset val="134"/>
      </rPr>
      <t>．</t>
    </r>
    <r>
      <rPr>
        <sz val="10"/>
        <rFont val="Times New Roman"/>
        <family val="1"/>
      </rPr>
      <t xml:space="preserve"> </t>
    </r>
    <r>
      <rPr>
        <sz val="10"/>
        <rFont val="宋体"/>
        <family val="3"/>
        <charset val="134"/>
      </rPr>
      <t xml:space="preserve">上述各项中所提供的情况是真实无误的；
</t>
    </r>
    <r>
      <rPr>
        <sz val="10"/>
        <rFont val="Times New Roman"/>
        <family val="1"/>
      </rPr>
      <t>2</t>
    </r>
    <r>
      <rPr>
        <sz val="10"/>
        <rFont val="宋体"/>
        <family val="3"/>
        <charset val="134"/>
      </rPr>
      <t>．</t>
    </r>
    <r>
      <rPr>
        <sz val="10"/>
        <rFont val="Times New Roman"/>
        <family val="1"/>
      </rPr>
      <t xml:space="preserve"> </t>
    </r>
    <r>
      <rPr>
        <sz val="10"/>
        <rFont val="宋体"/>
        <family val="3"/>
        <charset val="134"/>
      </rPr>
      <t xml:space="preserve">在中国学习期间遵守中国的法律和学校的规章制度。
</t>
    </r>
    <r>
      <rPr>
        <sz val="10"/>
        <rFont val="Times New Roman"/>
        <family val="1"/>
      </rPr>
      <t xml:space="preserve">1. All the information in this form is true and correct;
2. I shall abide by the laws of the Chinese Government and the regulations of the School.
</t>
    </r>
    <r>
      <rPr>
        <sz val="10"/>
        <rFont val="宋体"/>
        <family val="3"/>
        <charset val="134"/>
      </rPr>
      <t>申请人签名</t>
    </r>
    <r>
      <rPr>
        <sz val="10"/>
        <rFont val="Times New Roman"/>
        <family val="1"/>
      </rPr>
      <t xml:space="preserve">Signature                                                   </t>
    </r>
    <r>
      <rPr>
        <sz val="10"/>
        <rFont val="宋体"/>
        <family val="3"/>
        <charset val="134"/>
      </rPr>
      <t>日期</t>
    </r>
    <r>
      <rPr>
        <sz val="10"/>
        <rFont val="Times New Roman"/>
        <family val="1"/>
      </rPr>
      <t xml:space="preserve"> Date      </t>
    </r>
    <r>
      <rPr>
        <sz val="10"/>
        <rFont val="宋体"/>
        <family val="3"/>
        <charset val="134"/>
      </rPr>
      <t>年</t>
    </r>
    <r>
      <rPr>
        <sz val="10"/>
        <rFont val="Times New Roman"/>
        <family val="1"/>
      </rPr>
      <t xml:space="preserve">/Y      </t>
    </r>
    <r>
      <rPr>
        <sz val="10"/>
        <rFont val="宋体"/>
        <family val="3"/>
        <charset val="134"/>
      </rPr>
      <t>月</t>
    </r>
    <r>
      <rPr>
        <sz val="10"/>
        <rFont val="Times New Roman"/>
        <family val="1"/>
      </rPr>
      <t xml:space="preserve">/M      </t>
    </r>
    <r>
      <rPr>
        <sz val="10"/>
        <rFont val="宋体"/>
        <family val="3"/>
        <charset val="134"/>
      </rPr>
      <t>日</t>
    </r>
    <r>
      <rPr>
        <sz val="10"/>
        <rFont val="Times New Roman"/>
        <family val="1"/>
      </rPr>
      <t xml:space="preserve">/D
</t>
    </r>
    <phoneticPr fontId="23" type="noConversion"/>
  </si>
  <si>
    <r>
      <t>(</t>
    </r>
    <r>
      <rPr>
        <sz val="10"/>
        <rFont val="Arial"/>
        <family val="2"/>
      </rPr>
      <t>a)</t>
    </r>
    <r>
      <rPr>
        <sz val="10"/>
        <rFont val="Arial"/>
        <family val="2"/>
      </rPr>
      <t>The student has been issued with timetable and relevant documents.</t>
    </r>
    <phoneticPr fontId="23" type="noConversion"/>
  </si>
  <si>
    <r>
      <t>(</t>
    </r>
    <r>
      <rPr>
        <sz val="10"/>
        <rFont val="Arial"/>
        <family val="2"/>
      </rPr>
      <t>b) Has been assigned a personal tutor.</t>
    </r>
    <phoneticPr fontId="23" type="noConversion"/>
  </si>
  <si>
    <r>
      <t>(c)</t>
    </r>
    <r>
      <rPr>
        <sz val="10"/>
        <rFont val="Arial"/>
        <family val="2"/>
      </rPr>
      <t>H</t>
    </r>
    <r>
      <rPr>
        <sz val="10"/>
        <rFont val="Arial"/>
        <family val="2"/>
      </rPr>
      <t>as paid insurance.</t>
    </r>
    <phoneticPr fontId="23" type="noConversion"/>
  </si>
  <si>
    <t>University of Sheffield</t>
  </si>
  <si>
    <t>Sheffield Hallam University</t>
  </si>
  <si>
    <t>Degree Qualification</t>
  </si>
  <si>
    <t>Degree Subject</t>
  </si>
  <si>
    <t>Pathway</t>
  </si>
  <si>
    <t>Degree Awarded by</t>
  </si>
  <si>
    <t>Air Transport and Logistics Management</t>
  </si>
  <si>
    <t>ID #</t>
  </si>
  <si>
    <t>Nationality</t>
  </si>
  <si>
    <t>Target Pathway</t>
  </si>
  <si>
    <t>Target Division</t>
  </si>
  <si>
    <t>Target School</t>
  </si>
  <si>
    <t>Mobile Phone</t>
  </si>
  <si>
    <t>Land Phone</t>
  </si>
  <si>
    <r>
      <t>Application to the Following University</t>
    </r>
    <r>
      <rPr>
        <b/>
        <sz val="10"/>
        <rFont val="宋体"/>
        <family val="3"/>
        <charset val="134"/>
      </rPr>
      <t>：</t>
    </r>
    <phoneticPr fontId="0" type="noConversion"/>
  </si>
  <si>
    <t>Please list any other special requirements here:</t>
  </si>
  <si>
    <t>MARITALSTATUS</t>
  </si>
  <si>
    <t>MARRIED</t>
  </si>
  <si>
    <t>SINGLE</t>
  </si>
  <si>
    <t>University of Shanghai for Science &amp; Technology</t>
  </si>
  <si>
    <t>516 Jungong Road, Shanghai 200093, China</t>
  </si>
  <si>
    <t>Tel: +86-21-55271930  Fax: +86-21-55271502</t>
  </si>
  <si>
    <t>AVERAGE</t>
  </si>
  <si>
    <t>NONE</t>
  </si>
  <si>
    <t>Division</t>
    <phoneticPr fontId="23" type="noConversion"/>
  </si>
  <si>
    <r>
      <t>居住房屋信息</t>
    </r>
    <r>
      <rPr>
        <sz val="10"/>
        <rFont val="Arial"/>
        <family val="2"/>
      </rPr>
      <t xml:space="preserve">         </t>
    </r>
    <r>
      <rPr>
        <sz val="6"/>
        <rFont val="Arial"/>
        <family val="2"/>
      </rPr>
      <t>Housing  Information</t>
    </r>
    <phoneticPr fontId="21" type="noConversion"/>
  </si>
  <si>
    <t>Electrical and Electronic Engineering</t>
  </si>
  <si>
    <t>Conditional</t>
  </si>
  <si>
    <t>Is English your first language?* 英语是你的母语么？</t>
  </si>
  <si>
    <t>Is English the language of instruction for school?* 你的学位是用英语授课吗？</t>
  </si>
  <si>
    <t>REFERRAL</t>
  </si>
  <si>
    <t xml:space="preserve"> Education Fair 教育展</t>
  </si>
  <si>
    <t>5.  Personal Statement</t>
  </si>
  <si>
    <t>This is an important section and the admissions staff at SBC will pay particular attention to what you write here. You should explain why you are applying for this programme, what you expect to achieve from it, and how it relates to your academic and career development. (See notes for guidance).</t>
  </si>
  <si>
    <t>Continue on a separate sheet, if necessary</t>
  </si>
  <si>
    <t xml:space="preserve">Office Use Only </t>
  </si>
  <si>
    <r>
      <t xml:space="preserve">Outcome: Approved </t>
    </r>
    <r>
      <rPr>
        <sz val="12"/>
        <rFont val="Arial"/>
        <family val="2"/>
      </rPr>
      <t>□</t>
    </r>
    <r>
      <rPr>
        <sz val="8"/>
        <rFont val="Arial"/>
        <family val="2"/>
      </rPr>
      <t xml:space="preserve">      Conditional Offer </t>
    </r>
    <r>
      <rPr>
        <sz val="12"/>
        <rFont val="Arial"/>
        <family val="2"/>
      </rPr>
      <t>□</t>
    </r>
    <r>
      <rPr>
        <sz val="8"/>
        <rFont val="Arial"/>
        <family val="2"/>
      </rPr>
      <t xml:space="preserve">      Reject </t>
    </r>
    <r>
      <rPr>
        <sz val="12"/>
        <rFont val="Arial"/>
        <family val="2"/>
      </rPr>
      <t>□</t>
    </r>
    <r>
      <rPr>
        <sz val="8"/>
        <rFont val="Arial"/>
        <family val="2"/>
      </rPr>
      <t xml:space="preserve">
Comments:      
</t>
    </r>
  </si>
  <si>
    <t xml:space="preserve">Reviewer: </t>
  </si>
  <si>
    <t xml:space="preserve">Date: </t>
  </si>
  <si>
    <r>
      <t>II  Courses 申请专业方向</t>
    </r>
    <r>
      <rPr>
        <sz val="10"/>
        <rFont val="Arial"/>
        <family val="2"/>
      </rPr>
      <t xml:space="preserve">
1) Only ONE choice is allowed for pathway and course options per application form. 
 每张申请表中，路径与专业方向只能各选择一项。
2) Overseas applicants (incl. applicants from Hong Kong, Macau and Taiwan) with a high standard of English and  academic qualifications equivalent to SBC Year 1 (Foundation Year) may be considered for direct entry into SBC Year 2 on a case by case basis. 对于英语语言能力和相应专业水准已达到与SBC一年级（即基础学年）要求相当的海外申请者（包括港、澳、台学生）， SBC也许会按照个人具体情况，考虑其直接进入SBC二年级学习。
</t>
    </r>
  </si>
  <si>
    <t xml:space="preserve">Family Name:  </t>
    <phoneticPr fontId="21" type="noConversion"/>
  </si>
  <si>
    <t>Given Name:</t>
    <phoneticPr fontId="21" type="noConversion"/>
  </si>
  <si>
    <t xml:space="preserve">Program: </t>
    <phoneticPr fontId="21" type="noConversion"/>
  </si>
  <si>
    <t>Grade:</t>
    <phoneticPr fontId="21" type="noConversion"/>
  </si>
  <si>
    <t>NCUK Registration Fee</t>
    <phoneticPr fontId="21" type="noConversion"/>
  </si>
  <si>
    <t>Books Fee</t>
    <phoneticPr fontId="21" type="noConversion"/>
  </si>
  <si>
    <t xml:space="preserve"> </t>
    <phoneticPr fontId="21" type="noConversion"/>
  </si>
  <si>
    <t>Deposit Required</t>
  </si>
  <si>
    <t>CNY 5,000</t>
  </si>
  <si>
    <r>
      <t>B</t>
    </r>
    <r>
      <rPr>
        <sz val="10"/>
        <rFont val="Arial"/>
        <family val="2"/>
      </rPr>
      <t>achelors Honours Degree 2+2 Pathway (plus NCUK International Diploma in Mechanical Engineering on successful completion of Year 2)</t>
    </r>
    <phoneticPr fontId="23" type="noConversion"/>
  </si>
  <si>
    <t>Student Declaration</t>
  </si>
  <si>
    <t>Offer Date:</t>
  </si>
  <si>
    <t>4+0 (3+0)</t>
  </si>
  <si>
    <t>3+1 (2+1)</t>
  </si>
  <si>
    <t>2+1+1 (1+1+1)</t>
  </si>
  <si>
    <t>2+2 (1+2)</t>
  </si>
  <si>
    <t>Formal Offer Letter</t>
  </si>
  <si>
    <t>Phone:</t>
  </si>
  <si>
    <t>Passport:</t>
  </si>
  <si>
    <t>PATHWAY</t>
  </si>
  <si>
    <t xml:space="preserve"> </t>
  </si>
  <si>
    <t>Personal Information:</t>
  </si>
  <si>
    <t>Accommodation:</t>
  </si>
  <si>
    <t>Check-in Date:</t>
  </si>
  <si>
    <t>Electronic &amp; Electrical Engineering</t>
  </si>
  <si>
    <t>Contact Phone:</t>
    <phoneticPr fontId="21" type="noConversion"/>
  </si>
  <si>
    <t>Passport No:</t>
    <phoneticPr fontId="21" type="noConversion"/>
  </si>
  <si>
    <t>Date of Birth:</t>
    <phoneticPr fontId="21" type="noConversion"/>
  </si>
  <si>
    <t>Contact Email:</t>
    <phoneticPr fontId="21" type="noConversion"/>
  </si>
  <si>
    <t>Address:</t>
    <phoneticPr fontId="21" type="noConversion"/>
  </si>
  <si>
    <t>Postcode:</t>
    <phoneticPr fontId="21" type="noConversion"/>
  </si>
  <si>
    <t>Former Studies</t>
    <phoneticPr fontId="21" type="noConversion"/>
  </si>
  <si>
    <t>Highest Level of Study Completed</t>
    <phoneticPr fontId="21" type="noConversion"/>
  </si>
  <si>
    <t>Chinese Language Ability</t>
  </si>
  <si>
    <t>X</t>
  </si>
  <si>
    <t xml:space="preserve">Block A (Refurbished in 2008) </t>
    <phoneticPr fontId="23" type="noConversion"/>
  </si>
  <si>
    <t xml:space="preserve">Block B (Refurbished in 2012) </t>
    <phoneticPr fontId="23" type="noConversion"/>
  </si>
  <si>
    <t>Please note that you will need to bring your own personal items, including linens, bedding etc.</t>
  </si>
  <si>
    <t>(PLEASE INPUT)</t>
    <phoneticPr fontId="0" type="noConversion"/>
  </si>
  <si>
    <t xml:space="preserve">English Language Ability </t>
    <phoneticPr fontId="0" type="noConversion"/>
  </si>
  <si>
    <r>
      <t>B</t>
    </r>
    <r>
      <rPr>
        <sz val="10"/>
        <rFont val="Arial"/>
        <family val="2"/>
      </rPr>
      <t>achelors Honours Degree 1+2 Pathway (plus NCUK International Diploma in Electronic and Electrical Engineering on successful completion of Year 2)</t>
    </r>
    <phoneticPr fontId="23" type="noConversion"/>
  </si>
  <si>
    <r>
      <t>B</t>
    </r>
    <r>
      <rPr>
        <sz val="10"/>
        <rFont val="Arial"/>
        <family val="2"/>
      </rPr>
      <t>achelors Honours Degree 3+0 Pathway (plus NCUK International Diploma in Mechanical Engineering on successful completion of Year 2)</t>
    </r>
    <phoneticPr fontId="23" type="noConversion"/>
  </si>
  <si>
    <r>
      <t>B</t>
    </r>
    <r>
      <rPr>
        <sz val="10"/>
        <rFont val="Arial"/>
        <family val="2"/>
      </rPr>
      <t>achelors Honours Degree 1+2 Pathway (plus NCUK International Diploma in Mechanical Engineering on successful completion of Year 2)</t>
    </r>
    <phoneticPr fontId="23" type="noConversion"/>
  </si>
  <si>
    <t>Unconditional</t>
  </si>
  <si>
    <t>Offer Conditions:</t>
  </si>
  <si>
    <t>CONDITIONS</t>
  </si>
  <si>
    <t xml:space="preserve">Please complete (ENGLISH / BLOCK Letters) </t>
    <phoneticPr fontId="0" type="noConversion"/>
  </si>
  <si>
    <t>Web Advert</t>
    <phoneticPr fontId="23" type="noConversion"/>
  </si>
  <si>
    <r>
      <t>Education Agen</t>
    </r>
    <r>
      <rPr>
        <sz val="10"/>
        <rFont val="Arial"/>
        <family val="2"/>
      </rPr>
      <t>t</t>
    </r>
    <phoneticPr fontId="23" type="noConversion"/>
  </si>
  <si>
    <t>Education Fair</t>
    <phoneticPr fontId="23" type="noConversion"/>
  </si>
  <si>
    <t xml:space="preserve">Newspaper </t>
    <phoneticPr fontId="23" type="noConversion"/>
  </si>
  <si>
    <t>Magazine</t>
    <phoneticPr fontId="23" type="noConversion"/>
  </si>
  <si>
    <t>TV</t>
    <phoneticPr fontId="23" type="noConversion"/>
  </si>
  <si>
    <r>
      <t>S</t>
    </r>
    <r>
      <rPr>
        <sz val="10"/>
        <rFont val="Arial"/>
        <family val="2"/>
      </rPr>
      <t>BC ENTRANCE EXAMINATION</t>
    </r>
    <phoneticPr fontId="23" type="noConversion"/>
  </si>
  <si>
    <t>Mechanical Engineering</t>
    <phoneticPr fontId="23" type="noConversion"/>
  </si>
  <si>
    <t>SBC Prospectus/Leaflet/Flier</t>
    <phoneticPr fontId="23" type="noConversion"/>
  </si>
  <si>
    <t>My School</t>
    <phoneticPr fontId="23" type="noConversion"/>
  </si>
  <si>
    <t>Other</t>
    <phoneticPr fontId="23" type="noConversion"/>
  </si>
  <si>
    <t>Admission Notice</t>
  </si>
  <si>
    <t>N/A</t>
  </si>
  <si>
    <t>HSK RESULT</t>
  </si>
  <si>
    <t>Signature: _____________________</t>
  </si>
  <si>
    <t xml:space="preserve">EAP Exemption Announcement </t>
    <phoneticPr fontId="21" type="noConversion"/>
  </si>
  <si>
    <t>Programme:</t>
    <phoneticPr fontId="21" type="noConversion"/>
  </si>
  <si>
    <t xml:space="preserve">EAP </t>
    <phoneticPr fontId="21" type="noConversion"/>
  </si>
  <si>
    <t>Date: ______________________</t>
    <phoneticPr fontId="21" type="noConversion"/>
  </si>
  <si>
    <r>
      <t>B</t>
    </r>
    <r>
      <rPr>
        <sz val="10"/>
        <rFont val="Arial"/>
        <family val="2"/>
      </rPr>
      <t>achelors Honours Degree 2+2 Pathway (plus NCUK International Diploma in Electronic and Electrical Engineering on successful completion of Year 2)</t>
    </r>
    <phoneticPr fontId="23" type="noConversion"/>
  </si>
  <si>
    <r>
      <t>B</t>
    </r>
    <r>
      <rPr>
        <sz val="10"/>
        <rFont val="Arial"/>
        <family val="2"/>
      </rPr>
      <t>achelors Honours Degree 4+0 Pathway (plus NCUK International Diploma in Mechanical Engineering on successful completion of Year 2)</t>
    </r>
    <phoneticPr fontId="23" type="noConversion"/>
  </si>
  <si>
    <t>(PLEASE SELECT)</t>
    <phoneticPr fontId="23" type="noConversion"/>
  </si>
  <si>
    <t>ENTRYDATE</t>
  </si>
  <si>
    <t>Score obtained 取得的分数*  (If not taken yet, please enter "FUTURE DATE:")</t>
  </si>
  <si>
    <t>Course Options 专业方向</t>
  </si>
  <si>
    <r>
      <t>Declaration 申请人声明</t>
    </r>
    <r>
      <rPr>
        <sz val="10"/>
        <rFont val="Arial"/>
        <family val="2"/>
      </rPr>
      <t xml:space="preserve">
I declare that the information provided in this application and the supporting documentation is true and complete. I understand that the Sino-British College reserves the right to vary or reserve any decision regarding admission or enrollment made on the basis of incorrect information.
我声明所有填写在此申请表中的信息及提供的相关材料和文件皆为属实。如被发现有不真实的信息或文件，上海理工大学中英国际学院将有权对此作出相应的处理。
Signature of Applicant 申请人签名:           Date 日期:
Signature of Parent/Guardian 父母/监护人签名:        Date 日期:
</t>
    </r>
  </si>
  <si>
    <r>
      <t xml:space="preserve"> Web Search </t>
    </r>
    <r>
      <rPr>
        <sz val="11"/>
        <rFont val="宋体"/>
        <family val="3"/>
        <charset val="134"/>
      </rPr>
      <t>网络搜索</t>
    </r>
  </si>
  <si>
    <r>
      <t xml:space="preserve"> Newspaper </t>
    </r>
    <r>
      <rPr>
        <sz val="11"/>
        <rFont val="宋体"/>
        <family val="3"/>
        <charset val="134"/>
      </rPr>
      <t>报纸</t>
    </r>
  </si>
  <si>
    <r>
      <t xml:space="preserve"> TV </t>
    </r>
    <r>
      <rPr>
        <sz val="11"/>
        <rFont val="宋体"/>
        <family val="3"/>
        <charset val="134"/>
      </rPr>
      <t>电视</t>
    </r>
  </si>
  <si>
    <r>
      <t xml:space="preserve"> My School </t>
    </r>
    <r>
      <rPr>
        <sz val="11"/>
        <rFont val="宋体"/>
        <family val="3"/>
        <charset val="134"/>
      </rPr>
      <t>我的学校</t>
    </r>
  </si>
  <si>
    <r>
      <t xml:space="preserve"> Other </t>
    </r>
    <r>
      <rPr>
        <sz val="11"/>
        <rFont val="宋体"/>
        <family val="3"/>
        <charset val="134"/>
      </rPr>
      <t>其他</t>
    </r>
  </si>
  <si>
    <r>
      <t xml:space="preserve"> Web Advert </t>
    </r>
    <r>
      <rPr>
        <sz val="11"/>
        <rFont val="宋体"/>
        <family val="3"/>
        <charset val="134"/>
      </rPr>
      <t>网络广告</t>
    </r>
  </si>
  <si>
    <r>
      <t xml:space="preserve"> Magazine </t>
    </r>
    <r>
      <rPr>
        <sz val="11"/>
        <rFont val="宋体"/>
        <family val="3"/>
        <charset val="134"/>
      </rPr>
      <t>杂志</t>
    </r>
  </si>
  <si>
    <r>
      <t xml:space="preserve"> SBC Prospectus/Leaflet/Flier  SBC</t>
    </r>
    <r>
      <rPr>
        <sz val="11"/>
        <rFont val="宋体"/>
        <family val="3"/>
        <charset val="134"/>
      </rPr>
      <t>招生简章</t>
    </r>
    <r>
      <rPr>
        <sz val="11"/>
        <rFont val="Calibri"/>
        <family val="2"/>
      </rPr>
      <t>/</t>
    </r>
    <r>
      <rPr>
        <sz val="11"/>
        <rFont val="宋体"/>
        <family val="3"/>
        <charset val="134"/>
      </rPr>
      <t>宣传册</t>
    </r>
  </si>
  <si>
    <r>
      <t xml:space="preserve"> Families/Friends/Classmates </t>
    </r>
    <r>
      <rPr>
        <sz val="11"/>
        <rFont val="宋体"/>
        <family val="3"/>
        <charset val="134"/>
      </rPr>
      <t>家人</t>
    </r>
    <r>
      <rPr>
        <sz val="11"/>
        <rFont val="Calibri"/>
        <family val="2"/>
      </rPr>
      <t>/</t>
    </r>
    <r>
      <rPr>
        <sz val="11"/>
        <rFont val="宋体"/>
        <family val="3"/>
        <charset val="134"/>
      </rPr>
      <t>朋友</t>
    </r>
    <r>
      <rPr>
        <sz val="11"/>
        <rFont val="Calibri"/>
        <family val="2"/>
      </rPr>
      <t>/</t>
    </r>
    <r>
      <rPr>
        <sz val="11"/>
        <rFont val="宋体"/>
        <family val="3"/>
        <charset val="134"/>
      </rPr>
      <t>同学</t>
    </r>
  </si>
  <si>
    <t>SBC Study Plan Confirmation</t>
  </si>
  <si>
    <t>Contact Phone:</t>
  </si>
  <si>
    <t>Contact Email:</t>
  </si>
  <si>
    <t>Pathway Options:</t>
  </si>
  <si>
    <t>Course Category Options:</t>
  </si>
  <si>
    <t>FEES</t>
  </si>
  <si>
    <t>International Office</t>
  </si>
  <si>
    <t>Target Degree</t>
  </si>
  <si>
    <t>(PLEASE SELECT)</t>
    <phoneticPr fontId="23" type="noConversion"/>
  </si>
  <si>
    <r>
      <t>最后学历</t>
    </r>
    <r>
      <rPr>
        <sz val="9"/>
        <rFont val="Times New Roman"/>
        <family val="1"/>
      </rPr>
      <t xml:space="preserve"> / Highest Academic Degree Obtained</t>
    </r>
  </si>
  <si>
    <r>
      <t>职业</t>
    </r>
    <r>
      <rPr>
        <sz val="9"/>
        <rFont val="Times New Roman"/>
        <family val="1"/>
      </rPr>
      <t>/occupation</t>
    </r>
  </si>
  <si>
    <t>University progression will depend on receiving a conditional offer via the UCAS application process and there maybe quotas for certain nationalities such as EU and UK students. UCAS applications must therefore be submitted as early as possible during the SBC Year 2. Even though EU and UK students are referred to as “Home students”, EU students may be required to demonstrate English language proficiency if they are not native English speakers.</t>
    <phoneticPr fontId="0" type="noConversion"/>
  </si>
  <si>
    <t>Software Engineering</t>
  </si>
  <si>
    <r>
      <t>(年</t>
    </r>
    <r>
      <rPr>
        <sz val="9"/>
        <rFont val="Times New Roman"/>
        <family val="1"/>
      </rPr>
      <t>/Year月/Month日/Day)</t>
    </r>
  </si>
  <si>
    <r>
      <t>自费</t>
    </r>
    <r>
      <rPr>
        <sz val="9"/>
        <rFont val="Times New Roman"/>
        <family val="1"/>
      </rPr>
      <t>Self-supporting</t>
    </r>
  </si>
  <si>
    <r>
      <t>其他</t>
    </r>
    <r>
      <rPr>
        <sz val="9"/>
        <rFont val="Times New Roman"/>
        <family val="1"/>
      </rPr>
      <t xml:space="preserve">Other </t>
    </r>
  </si>
  <si>
    <r>
      <t>奖学金</t>
    </r>
    <r>
      <rPr>
        <sz val="9"/>
        <rFont val="Times New Roman"/>
        <family val="1"/>
      </rPr>
      <t>Scholarship</t>
    </r>
  </si>
  <si>
    <r>
      <t xml:space="preserve">5. </t>
    </r>
    <r>
      <rPr>
        <b/>
        <sz val="9"/>
        <rFont val="宋体"/>
        <family val="3"/>
        <charset val="134"/>
      </rPr>
      <t>经费来源</t>
    </r>
    <r>
      <rPr>
        <b/>
        <sz val="9"/>
        <rFont val="Times New Roman"/>
        <family val="1"/>
      </rPr>
      <t xml:space="preserve"> / Source of Funding: </t>
    </r>
  </si>
  <si>
    <r>
      <t xml:space="preserve">6. </t>
    </r>
    <r>
      <rPr>
        <b/>
        <sz val="9"/>
        <rFont val="宋体"/>
        <family val="3"/>
        <charset val="134"/>
      </rPr>
      <t>在华事务担保人和电话</t>
    </r>
    <r>
      <rPr>
        <b/>
        <sz val="9"/>
        <rFont val="Times New Roman"/>
        <family val="1"/>
      </rPr>
      <t xml:space="preserve"> / Guarantor in China &amp; Tel</t>
    </r>
  </si>
  <si>
    <r>
      <t xml:space="preserve">7. </t>
    </r>
    <r>
      <rPr>
        <b/>
        <sz val="9"/>
        <rFont val="宋体"/>
        <family val="3"/>
        <charset val="134"/>
      </rPr>
      <t>申请人保证</t>
    </r>
    <r>
      <rPr>
        <b/>
        <sz val="9"/>
        <rFont val="Times New Roman"/>
        <family val="1"/>
      </rPr>
      <t xml:space="preserve"> / I hereby affirm that: </t>
    </r>
  </si>
  <si>
    <t>出租间数        Number of       Rooms</t>
    <phoneticPr fontId="21" type="noConversion"/>
  </si>
  <si>
    <r>
      <t>B</t>
    </r>
    <r>
      <rPr>
        <sz val="10"/>
        <rFont val="Arial"/>
        <family val="2"/>
      </rPr>
      <t>achelors Honours Degree 4+0 Pathway (plus NCUK International Diploma in Events Management on successful completion of Year 2)</t>
    </r>
    <phoneticPr fontId="23" type="noConversion"/>
  </si>
  <si>
    <r>
      <t>B</t>
    </r>
    <r>
      <rPr>
        <sz val="10"/>
        <rFont val="Arial"/>
        <family val="2"/>
      </rPr>
      <t>achelors Honours Degree 3+1 Pathway (plus NCUK International Diploma in Events Management on successful completion of Year 2)</t>
    </r>
    <phoneticPr fontId="23" type="noConversion"/>
  </si>
  <si>
    <r>
      <t>B</t>
    </r>
    <r>
      <rPr>
        <sz val="10"/>
        <rFont val="Arial"/>
        <family val="2"/>
      </rPr>
      <t>achelors Honours Degree 2+2 Pathway (plus NCUK International Diploma in Events Management on successful completion of Year 2)</t>
    </r>
    <phoneticPr fontId="23" type="noConversion"/>
  </si>
  <si>
    <t>Registrar's Signature:</t>
  </si>
  <si>
    <t>Remarks:</t>
  </si>
  <si>
    <t>Department:</t>
  </si>
  <si>
    <t xml:space="preserve">Off Campus </t>
  </si>
  <si>
    <t xml:space="preserve">On Campus </t>
  </si>
  <si>
    <t>Registry</t>
  </si>
  <si>
    <t>Registry has received this Check In Form.</t>
  </si>
  <si>
    <t xml:space="preserve">For students who need on campus accommodation, please go to Accommodation Building after completing the procedures above. </t>
  </si>
  <si>
    <t xml:space="preserve">Please be advised that you must achieve the entry requirements of your target course and university in SBC Year 2 in order to progress to your target course, pathway or university at the end of SBC Year 2.  Entry requirements may be subject to change by the partner universities and the decision of accepting student onto respective courses rests entirely on the partner universities. If your application for progression onto your target course and university at the end of SBC Year 2 is not accepted, you may be able to choose other courses from other partner universities for which you meet the requirements. Progression to UK partner universities may be subject to age restrictions. Students interested in a 2+1+1 (1+1+1) pathway that are not accepted by the UK partner university may be offered an alternative 2+2 (1+2) pathway at an appropriate course and university (the course name may be subject to change but would have similar course content). In the event that for whatever reason, the UK visa cannot be granted, SBC will not be held responsible. If the UK visa is not granted, students may be allowed to continue to complete the 4+0 (3+0) pathway at SBC in Shanghai on a case-by-case basis (the course name may be subject to change but would have similar course content). </t>
    <phoneticPr fontId="0" type="noConversion"/>
  </si>
  <si>
    <t>University of Bradford</t>
  </si>
  <si>
    <t>University of Huddersfield</t>
  </si>
  <si>
    <t>University of Leeds</t>
  </si>
  <si>
    <r>
      <t>Important Notice：</t>
    </r>
    <r>
      <rPr>
        <sz val="9"/>
        <rFont val="Arial"/>
        <family val="2"/>
      </rPr>
      <t xml:space="preserve">
1. For Year 1 students, after returning this form, they are allowed to change their Route and Stream once at the end of the Semester 1 of Year 1, please refer to Student Handbook for detailed time and procedures of changing Route or Stream. 
2. For Year 2 students, this confirmation is the final confirmation of study route and stream, no change will be allowed after submitting this document. 
3. Please check the pathway and course options selected are correct, sign and return this form together with other Registration Forms to Registry Department on Check In Day.
</t>
    </r>
  </si>
  <si>
    <r>
      <t>Famil</t>
    </r>
    <r>
      <rPr>
        <sz val="10"/>
        <rFont val="Arial"/>
        <family val="2"/>
      </rPr>
      <t>y</t>
    </r>
    <r>
      <rPr>
        <sz val="10"/>
        <rFont val="Arial"/>
        <family val="2"/>
      </rPr>
      <t>/Friends/Classmates</t>
    </r>
    <phoneticPr fontId="23" type="noConversion"/>
  </si>
  <si>
    <t>Signature:</t>
  </si>
  <si>
    <t>YEAROFENTRY</t>
  </si>
  <si>
    <t>Not Required</t>
  </si>
  <si>
    <t>Pre-Sessional:</t>
  </si>
  <si>
    <t>Pre-Sessional</t>
  </si>
  <si>
    <t>Business and Economics</t>
  </si>
  <si>
    <t>Science and Engineering</t>
  </si>
  <si>
    <t>Business Management</t>
  </si>
  <si>
    <t>Events Management</t>
  </si>
  <si>
    <t>Mechanical Engineering</t>
  </si>
  <si>
    <r>
      <t>车辆信息</t>
    </r>
    <r>
      <rPr>
        <sz val="10"/>
        <rFont val="Arial"/>
        <family val="2"/>
      </rPr>
      <t xml:space="preserve">                          Vehicle Information</t>
    </r>
    <phoneticPr fontId="21" type="noConversion"/>
  </si>
  <si>
    <t xml:space="preserve">Programme Name The name of the programme that you are applying for including the stream. Example, Accounting and Finance, General Business, Events Management, Electronic and Electrical Engineering, Mechanical Engineering, and Proposed Start Date at SBC (the International Office should be able to provide this to you).
Modules - If appropriate, please indicate the modules that you intend to study. 
</t>
  </si>
  <si>
    <t>Automotive Engineering</t>
  </si>
  <si>
    <t>Section 4: Work Experience</t>
  </si>
  <si>
    <t>Section 5: Personal Statement</t>
  </si>
  <si>
    <t>Sales Start Date</t>
  </si>
  <si>
    <t>Current/ Previous School</t>
  </si>
  <si>
    <t>Target Course</t>
  </si>
  <si>
    <t>Entry Year</t>
  </si>
  <si>
    <t>Entry Date</t>
  </si>
  <si>
    <t>Address</t>
  </si>
  <si>
    <t>E-mail</t>
  </si>
  <si>
    <t>Parent/Guardian</t>
  </si>
  <si>
    <t>Family Name</t>
  </si>
  <si>
    <t>Parent/Guardian Phone</t>
  </si>
  <si>
    <t>Postcode</t>
  </si>
  <si>
    <t>English Test Type</t>
  </si>
  <si>
    <t>English Test Score</t>
  </si>
  <si>
    <t>Given Name</t>
  </si>
  <si>
    <t>Parent/Guardian Email</t>
  </si>
  <si>
    <t>Academic Qualifications</t>
  </si>
  <si>
    <t>Academic Score</t>
  </si>
  <si>
    <t>Email邮箱：</t>
  </si>
  <si>
    <t>Applying for Entry into SBC Year 1</t>
  </si>
  <si>
    <t>Applying for Entry into SBC Year 2</t>
  </si>
  <si>
    <t>International Students Only 入学年级（只限国际学生）</t>
  </si>
  <si>
    <t>Contact Details</t>
    <phoneticPr fontId="21" type="noConversion"/>
  </si>
  <si>
    <t>Name of the School</t>
    <phoneticPr fontId="21" type="noConversion"/>
  </si>
  <si>
    <t>Year of Completion</t>
    <phoneticPr fontId="21" type="noConversion"/>
  </si>
  <si>
    <r>
      <t>Unconditional Offer (4-Week Pre-Sessional) - There are no conditions attached to this offer, however, you are required to arrive at SBC prior to August 13</t>
    </r>
    <r>
      <rPr>
        <vertAlign val="superscript"/>
        <sz val="9"/>
        <rFont val="Arial"/>
        <family val="2"/>
      </rPr>
      <t xml:space="preserve">th </t>
    </r>
    <r>
      <rPr>
        <sz val="9"/>
        <rFont val="Arial"/>
        <family val="2"/>
      </rPr>
      <t xml:space="preserve">and attend the 4-Week Pre-Sessional English Programme with 100% attendance. Failure to attend 100% of classes without satisfactory explanation may result in the withdrawal of this offer. </t>
    </r>
    <phoneticPr fontId="23" type="noConversion"/>
  </si>
  <si>
    <r>
      <t xml:space="preserve">Bachelors Honours Degree </t>
    </r>
    <r>
      <rPr>
        <sz val="10"/>
        <rFont val="Arial"/>
        <family val="2"/>
      </rPr>
      <t>3</t>
    </r>
    <r>
      <rPr>
        <sz val="10"/>
        <rFont val="Arial"/>
        <family val="2"/>
      </rPr>
      <t>+0 Pathway (plus NCUK International Diploma in Electronic and Electrical Engineering on successful completion of Year 2)</t>
    </r>
    <phoneticPr fontId="23" type="noConversion"/>
  </si>
  <si>
    <t>Please read the important information below carefully</t>
    <phoneticPr fontId="21" type="noConversion"/>
  </si>
  <si>
    <t xml:space="preserve">Notes:  </t>
    <phoneticPr fontId="21" type="noConversion"/>
  </si>
  <si>
    <t>If the exemption is approved, Year 1 students are required to complete a Study Skills module to prepare them for study in a UK university.  20% of the EAP fee will be retained for the Study Skills module, the remaining refund will be calculated proportionally based on the EAP tuition fee by applying the current refund policy of SBC starting from the date that the Exemption Request form was received by Registry.   The EAP textbook fee will not be refunded as this will be required for completion of the Study Skills module.</t>
    <phoneticPr fontId="21" type="noConversion"/>
  </si>
  <si>
    <t>I hereby declare that I fully understand the importance of EAP lessons and I am writing this announcement to confirm that I have made a decision of exemption from EAP lessons; I will accept the consequences of my decision.</t>
    <phoneticPr fontId="21" type="noConversion"/>
  </si>
  <si>
    <r>
      <t xml:space="preserve">A. For students from Mainland China中国大陆学生: </t>
    </r>
    <r>
      <rPr>
        <sz val="10"/>
        <rFont val="Arial"/>
        <family val="2"/>
      </rPr>
      <t xml:space="preserve">
1) 学生须先向上海理工大学中英国际学院提交入学申请表（中文）以及个人陈述（英文）
2) 通过学院的初步审核后，报名参加考试、确认考试时间并领取考试资料
3) 学生需持身份证原件及2寸照片两张，参加学院的入学考试（分为英语笔试和英语面试，一天内完成）
4) 考试后中英国际学院根据学生入学考试成绩以及个人申请材料作出无条件录取有条件录取或者拒绝录取的决定
5) 学生根据录取通知书办理注册手续并递交相关个人资料
6) 高考成绩作为学生入学时专业和路径选择的参考
</t>
    </r>
    <r>
      <rPr>
        <sz val="14"/>
        <rFont val="Arial"/>
        <family val="2"/>
      </rPr>
      <t xml:space="preserve">
B. For International Students (Including Hong Kong, Macau and Taiwan) 国际生与港、澳、台学生:</t>
    </r>
    <r>
      <rPr>
        <sz val="10"/>
        <rFont val="Arial"/>
        <family val="2"/>
      </rPr>
      <t xml:space="preserve">
1) Please complete the SBC Undergraduate Application Form
2) Please prepare the following supporting documents:
a. Original Certificate of School Attendance or Graduation Certificate with seal*
b. Original Academic Transcripts and School Certificates with seal (if available)*
c. Two Letters of Recommendation (original) with signature in sealed envelope*
d. Personal Statement and Resume with your signature (in English)
e. Non-Native English Speakers require copies of IELTS or original TOEFL test report form (or equivalent)
f. Copy of Passport ID page and Chinese visa (if applicable)
3) Please email scanned versions of the Application Form and all Supporting Documents to:
International@sbc-usst.edu.cn 
 You will need to bring hard copies of Application Form and all original Supporting Documents and 8 recent 
passport photos when you arrive for registration.
* NB: With notarised English translation documents if applicable
</t>
    </r>
  </si>
  <si>
    <t>Relation to Applicant与申请人关系:</t>
  </si>
  <si>
    <t>Mobile Phone Number手机号码:</t>
  </si>
  <si>
    <t>Given Name:</t>
  </si>
  <si>
    <t>International Recruitment 国际招生
T: +86 (0)21 6431 2086  F: +86 (0)21 6474 1397
international@sbc-usst.edu.cn</t>
  </si>
  <si>
    <t>I     Personal Details 个人信息</t>
  </si>
  <si>
    <r>
      <t xml:space="preserve">1. Basic Information </t>
    </r>
    <r>
      <rPr>
        <b/>
        <sz val="11"/>
        <rFont val="宋体"/>
        <family val="3"/>
        <charset val="134"/>
      </rPr>
      <t>基本信息</t>
    </r>
  </si>
  <si>
    <t xml:space="preserve">Address for Correspondence联系地址: </t>
  </si>
  <si>
    <t>E-mail电子邮箱:</t>
  </si>
  <si>
    <t xml:space="preserve">Gender 性别:         </t>
  </si>
  <si>
    <t xml:space="preserve"> Male男</t>
  </si>
  <si>
    <t xml:space="preserve"> Female女  </t>
  </si>
  <si>
    <t>Given Name名:</t>
  </si>
  <si>
    <t>Nationality国籍:</t>
  </si>
  <si>
    <t>Date of Birth出生日期:</t>
  </si>
  <si>
    <t>Family Name姓:</t>
  </si>
  <si>
    <t>Postcode邮编:</t>
  </si>
  <si>
    <t>Tel固定电话:</t>
  </si>
  <si>
    <t>Mobile手机:</t>
  </si>
  <si>
    <t>ID Number身份证号码</t>
  </si>
  <si>
    <t>2. Details of High School Education 高中教育信息</t>
  </si>
  <si>
    <r>
      <t>Stream</t>
    </r>
    <r>
      <rPr>
        <sz val="10"/>
        <rFont val="宋体"/>
        <family val="3"/>
        <charset val="134"/>
      </rPr>
      <t>文理分类</t>
    </r>
    <r>
      <rPr>
        <sz val="10"/>
        <rFont val="Arial"/>
        <family val="2"/>
      </rPr>
      <t>*:</t>
    </r>
  </si>
  <si>
    <r>
      <t xml:space="preserve"> Science</t>
    </r>
    <r>
      <rPr>
        <sz val="10"/>
        <rFont val="宋体"/>
        <family val="3"/>
        <charset val="134"/>
      </rPr>
      <t>理科</t>
    </r>
    <r>
      <rPr>
        <sz val="10"/>
        <rFont val="Arial"/>
        <family val="2"/>
      </rPr>
      <t xml:space="preserve"> </t>
    </r>
  </si>
  <si>
    <r>
      <t xml:space="preserve"> Liberal Arts</t>
    </r>
    <r>
      <rPr>
        <sz val="10"/>
        <rFont val="宋体"/>
        <family val="3"/>
        <charset val="134"/>
      </rPr>
      <t>文科</t>
    </r>
    <r>
      <rPr>
        <sz val="10"/>
        <rFont val="Arial"/>
        <family val="2"/>
      </rPr>
      <t xml:space="preserve">  </t>
    </r>
  </si>
  <si>
    <t>Events Management</t>
    <phoneticPr fontId="23" type="noConversion"/>
  </si>
  <si>
    <t xml:space="preserve">Semester Start:       </t>
  </si>
  <si>
    <r>
      <t>博士研究生</t>
    </r>
    <r>
      <rPr>
        <sz val="10"/>
        <rFont val="Arial"/>
        <family val="2"/>
      </rPr>
      <t>/</t>
    </r>
    <r>
      <rPr>
        <sz val="10"/>
        <rFont val="Times New Roman"/>
        <family val="1"/>
      </rPr>
      <t>Doctorate</t>
    </r>
    <phoneticPr fontId="23" type="noConversion"/>
  </si>
  <si>
    <t>This is to certify that the bearer of this notice has paid the fees and completed registration procedures. Please kindly let the student check in. Thanks.</t>
  </si>
  <si>
    <t xml:space="preserve">Photo
贴照片处
</t>
  </si>
  <si>
    <t>CHINESE</t>
  </si>
  <si>
    <r>
      <t>III  Personal Statement 个人陈述</t>
    </r>
    <r>
      <rPr>
        <sz val="10"/>
        <rFont val="Arial"/>
        <family val="2"/>
      </rPr>
      <t xml:space="preserve">
Please submit in 300 words or more in English:
• Describe your personal background, educational history, work experience (if applicable) and interests.
• Explain your reasons for choosing SBC and the degree subject.
• What are your future aspirations?
个人陈述要求: 
• 全英文，300字以上，请另附纸张（打印稿）
• 对自己的认识和将来的计划，如想学习什么专业以及心目中理想的职业
• 有何理想，打算采取怎样的步骤来实现
• 为什么希望进入中英国际学院，将会怎样度过在中英国际学院的学习</t>
    </r>
  </si>
  <si>
    <t>You may have worked in an organization where you were required to use some of the skills beneficial in your studies. SBC needs this information to decide whether you are eligible enroll in the programme. Please list the most recent work experience first.
If there is not enough space to fill in your work experience, please use a separate sheet and attach it together with the application form.</t>
  </si>
  <si>
    <t>Title</t>
  </si>
  <si>
    <t>Male / Female</t>
  </si>
  <si>
    <t>MALE</t>
  </si>
  <si>
    <t>FEMALE</t>
  </si>
  <si>
    <t>SELF/ FAMILY</t>
  </si>
  <si>
    <t>SELF</t>
  </si>
  <si>
    <t>FAMILY</t>
  </si>
  <si>
    <t>OVERSEAS / HOME</t>
  </si>
  <si>
    <t>OVERSEAS</t>
  </si>
  <si>
    <t>HOME</t>
  </si>
  <si>
    <t>QUALIFICATION</t>
  </si>
  <si>
    <t>LANGUAGE</t>
  </si>
  <si>
    <t>OTHER</t>
  </si>
  <si>
    <t>Picture</t>
  </si>
  <si>
    <t xml:space="preserve"> Education Agent 教育中介</t>
  </si>
  <si>
    <r>
      <t>Passport No.</t>
    </r>
    <r>
      <rPr>
        <sz val="10"/>
        <rFont val="宋体"/>
        <family val="3"/>
        <charset val="134"/>
      </rPr>
      <t>护照号码</t>
    </r>
    <r>
      <rPr>
        <sz val="10"/>
        <rFont val="Arial"/>
        <family val="2"/>
      </rPr>
      <t>:</t>
    </r>
  </si>
  <si>
    <t>School Name学校名称:</t>
  </si>
  <si>
    <t>NATIVE ENGLISH</t>
  </si>
  <si>
    <t>Test Type (IELTS/TOEFL/TOEFL IBT/NATIVE ENGLISH / (雅思/托福/新托福)</t>
  </si>
  <si>
    <t>Country</t>
  </si>
  <si>
    <t>M/F</t>
  </si>
  <si>
    <t>DOB</t>
  </si>
  <si>
    <t>Passport #</t>
  </si>
  <si>
    <t>How Did They Find Us?</t>
  </si>
  <si>
    <t>Signature of Student:</t>
    <phoneticPr fontId="21" type="noConversion"/>
  </si>
  <si>
    <t>Date:</t>
    <phoneticPr fontId="21" type="noConversion"/>
  </si>
  <si>
    <t>Signature of Parent:</t>
    <phoneticPr fontId="21" type="noConversion"/>
  </si>
  <si>
    <r>
      <t xml:space="preserve">Personal Registration Information Form </t>
    </r>
    <r>
      <rPr>
        <b/>
        <sz val="11"/>
        <rFont val="宋体"/>
        <family val="3"/>
        <charset val="134"/>
      </rPr>
      <t>个人注册资料表格</t>
    </r>
    <phoneticPr fontId="21" type="noConversion"/>
  </si>
  <si>
    <t>境外人员住宿登记申报表</t>
    <phoneticPr fontId="21" type="noConversion"/>
  </si>
  <si>
    <t>职业       Occupation</t>
    <phoneticPr fontId="21" type="noConversion"/>
  </si>
  <si>
    <t>出入境证件    Passport /Certificate of Idenntification</t>
    <phoneticPr fontId="21" type="noConversion"/>
  </si>
  <si>
    <t>种类Type</t>
    <phoneticPr fontId="21" type="noConversion"/>
  </si>
  <si>
    <t>号码No.</t>
    <phoneticPr fontId="21" type="noConversion"/>
  </si>
  <si>
    <t>停(居)留证件  Visa/Resident Permit</t>
    <phoneticPr fontId="21" type="noConversion"/>
  </si>
  <si>
    <t>种类       Type</t>
    <phoneticPr fontId="21" type="noConversion"/>
  </si>
  <si>
    <t>号码        No.</t>
    <phoneticPr fontId="21" type="noConversion"/>
  </si>
  <si>
    <t>签证(注)机关  Issued by</t>
    <phoneticPr fontId="21" type="noConversion"/>
  </si>
  <si>
    <t>Please complete all sections taking note of the following:
Surname/Family Name If you are not familiar with these terms, type your name as it appears in your passport.</t>
  </si>
  <si>
    <r>
      <t xml:space="preserve">It is important that you provide this information in full.  Please list the most recent qualification first.
If you have attended any professional qualifications or training courses, it is important that you include this as it might help you in your application. It is also very important that you state who awarded the certificate, i.e. the name of the institution on the certificate.
</t>
    </r>
    <r>
      <rPr>
        <b/>
        <i/>
        <sz val="11"/>
        <rFont val="Arial"/>
        <family val="2"/>
      </rPr>
      <t>English Competency Level</t>
    </r>
    <r>
      <rPr>
        <sz val="11"/>
        <rFont val="Arial"/>
        <family val="2"/>
      </rPr>
      <t xml:space="preserve"> This should be a recognized certificate such as IELTS or TOEFL. You need to indicate the grade that you have passed, the Exam ID and the date of the exam.  </t>
    </r>
  </si>
  <si>
    <t>Parent/Guardian's Information:</t>
  </si>
  <si>
    <t>Name姓名:</t>
  </si>
  <si>
    <t xml:space="preserve">Semester Start:   </t>
    <phoneticPr fontId="23" type="noConversion"/>
  </si>
  <si>
    <t>Pathway:</t>
  </si>
  <si>
    <t>Please press the link to view:</t>
  </si>
  <si>
    <t>COURSE LIST</t>
  </si>
  <si>
    <r>
      <t>O</t>
    </r>
    <r>
      <rPr>
        <sz val="10"/>
        <rFont val="Arial"/>
        <family val="2"/>
      </rPr>
      <t>ther</t>
    </r>
    <phoneticPr fontId="23" type="noConversion"/>
  </si>
  <si>
    <r>
      <t>S</t>
    </r>
    <r>
      <rPr>
        <sz val="10"/>
        <rFont val="Arial"/>
        <family val="2"/>
      </rPr>
      <t>CHOOL (YEAR 11)</t>
    </r>
    <phoneticPr fontId="23" type="noConversion"/>
  </si>
  <si>
    <r>
      <t>S</t>
    </r>
    <r>
      <rPr>
        <sz val="10"/>
        <rFont val="Arial"/>
        <family val="2"/>
      </rPr>
      <t>CHOOL (YEAR 12)</t>
    </r>
    <phoneticPr fontId="23" type="noConversion"/>
  </si>
  <si>
    <r>
      <t>S</t>
    </r>
    <r>
      <rPr>
        <sz val="10"/>
        <rFont val="Arial"/>
        <family val="2"/>
      </rPr>
      <t>CHOOL (YEAR 13)</t>
    </r>
    <phoneticPr fontId="23" type="noConversion"/>
  </si>
  <si>
    <r>
      <t>D</t>
    </r>
    <r>
      <rPr>
        <sz val="10"/>
        <rFont val="Arial"/>
        <family val="2"/>
      </rPr>
      <t>IPLOMA (YEAR 1)</t>
    </r>
    <phoneticPr fontId="23" type="noConversion"/>
  </si>
  <si>
    <r>
      <t>D</t>
    </r>
    <r>
      <rPr>
        <sz val="10"/>
        <rFont val="Arial"/>
        <family val="2"/>
      </rPr>
      <t>IPLOMA (YEAR 2)</t>
    </r>
    <phoneticPr fontId="23" type="noConversion"/>
  </si>
  <si>
    <r>
      <t>D</t>
    </r>
    <r>
      <rPr>
        <sz val="10"/>
        <rFont val="Arial"/>
        <family val="2"/>
      </rPr>
      <t>IPLOMA GRADUATE</t>
    </r>
    <phoneticPr fontId="23" type="noConversion"/>
  </si>
  <si>
    <r>
      <t>B</t>
    </r>
    <r>
      <rPr>
        <sz val="10"/>
        <rFont val="Arial"/>
        <family val="2"/>
      </rPr>
      <t>ACHELORS (YEAR 1)</t>
    </r>
    <phoneticPr fontId="23" type="noConversion"/>
  </si>
  <si>
    <r>
      <t>B</t>
    </r>
    <r>
      <rPr>
        <sz val="10"/>
        <rFont val="Arial"/>
        <family val="2"/>
      </rPr>
      <t>ACHELORS</t>
    </r>
    <r>
      <rPr>
        <sz val="10"/>
        <rFont val="Arial"/>
        <family val="2"/>
      </rPr>
      <t xml:space="preserve"> </t>
    </r>
    <r>
      <rPr>
        <sz val="10"/>
        <rFont val="Arial"/>
        <family val="2"/>
      </rPr>
      <t>(</t>
    </r>
    <r>
      <rPr>
        <sz val="10"/>
        <rFont val="Arial"/>
        <family val="2"/>
      </rPr>
      <t>Y</t>
    </r>
    <r>
      <rPr>
        <sz val="10"/>
        <rFont val="Arial"/>
        <family val="2"/>
      </rPr>
      <t>EAR 2)</t>
    </r>
    <phoneticPr fontId="23" type="noConversion"/>
  </si>
  <si>
    <r>
      <t>B</t>
    </r>
    <r>
      <rPr>
        <sz val="10"/>
        <rFont val="Arial"/>
        <family val="2"/>
      </rPr>
      <t>ACHELORS</t>
    </r>
    <r>
      <rPr>
        <sz val="10"/>
        <rFont val="Arial"/>
        <family val="2"/>
      </rPr>
      <t xml:space="preserve"> </t>
    </r>
    <r>
      <rPr>
        <sz val="10"/>
        <rFont val="Arial"/>
        <family val="2"/>
      </rPr>
      <t>(</t>
    </r>
    <r>
      <rPr>
        <sz val="10"/>
        <rFont val="Arial"/>
        <family val="2"/>
      </rPr>
      <t>Y</t>
    </r>
    <r>
      <rPr>
        <sz val="10"/>
        <rFont val="Arial"/>
        <family val="2"/>
      </rPr>
      <t>EAR</t>
    </r>
    <r>
      <rPr>
        <sz val="10"/>
        <rFont val="Arial"/>
        <family val="2"/>
      </rPr>
      <t xml:space="preserve"> </t>
    </r>
    <r>
      <rPr>
        <sz val="10"/>
        <rFont val="Arial"/>
        <family val="2"/>
      </rPr>
      <t>3)</t>
    </r>
    <phoneticPr fontId="23" type="noConversion"/>
  </si>
  <si>
    <r>
      <t>B</t>
    </r>
    <r>
      <rPr>
        <sz val="10"/>
        <rFont val="Arial"/>
        <family val="2"/>
      </rPr>
      <t>ACHELORS GRADUATE</t>
    </r>
    <phoneticPr fontId="23" type="noConversion"/>
  </si>
  <si>
    <r>
      <t xml:space="preserve">Family Name: </t>
    </r>
    <r>
      <rPr>
        <sz val="10"/>
        <rFont val="宋体"/>
        <family val="3"/>
        <charset val="134"/>
      </rPr>
      <t/>
    </r>
    <phoneticPr fontId="21" type="noConversion"/>
  </si>
  <si>
    <t xml:space="preserve">This letter is a formal Admission Notice to assist you with your visa application to study in China. This Admission Notice serves to confirm that we have received the required fees from you and you have already accepted our formal offer to study the course below at our university college. SBC is pleased to formally accept you as a student on this programme. </t>
  </si>
  <si>
    <r>
      <t>B</t>
    </r>
    <r>
      <rPr>
        <sz val="10"/>
        <rFont val="Arial"/>
        <family val="2"/>
      </rPr>
      <t>achelors Honours Degree 1+2 Pathway (plus NCUK International Diploma in Business Management on successful completion of Year 2)</t>
    </r>
    <phoneticPr fontId="23" type="noConversion"/>
  </si>
  <si>
    <r>
      <t>B</t>
    </r>
    <r>
      <rPr>
        <sz val="10"/>
        <rFont val="Arial"/>
        <family val="2"/>
      </rPr>
      <t>achelors Honours Degree 3+0 Pathway (plus NCUK International Diploma in Events Management on successful completion of Year 2)</t>
    </r>
    <phoneticPr fontId="23" type="noConversion"/>
  </si>
  <si>
    <r>
      <t>B</t>
    </r>
    <r>
      <rPr>
        <sz val="10"/>
        <rFont val="Arial"/>
        <family val="2"/>
      </rPr>
      <t>achelors Honours Degree 2+1 Pathway (plus NCUK International Diploma in Events Management on successful completion of Year 2)</t>
    </r>
    <phoneticPr fontId="23" type="noConversion"/>
  </si>
  <si>
    <r>
      <t>B</t>
    </r>
    <r>
      <rPr>
        <sz val="10"/>
        <rFont val="Arial"/>
        <family val="2"/>
      </rPr>
      <t>achelors Honours Degree 1+2 Pathway (plus NCUK International Diploma in Events Management on successful completion of Year 2)</t>
    </r>
    <phoneticPr fontId="23" type="noConversion"/>
  </si>
  <si>
    <r>
      <t>B</t>
    </r>
    <r>
      <rPr>
        <sz val="10"/>
        <rFont val="Arial"/>
        <family val="2"/>
      </rPr>
      <t>achelors Honours Degree 2+1+1 Pathway (plus NCUK International Diploma in Events Management on successful completion of Year 2)</t>
    </r>
    <phoneticPr fontId="23" type="noConversion"/>
  </si>
  <si>
    <r>
      <t>B</t>
    </r>
    <r>
      <rPr>
        <sz val="10"/>
        <rFont val="Arial"/>
        <family val="2"/>
      </rPr>
      <t>achelors Honours Degree 1+1+1 Pathway (plus NCUK International Diploma in Events Management on successful completion of Year 2)</t>
    </r>
    <phoneticPr fontId="23" type="noConversion"/>
  </si>
  <si>
    <r>
      <t>宗教信仰</t>
    </r>
    <r>
      <rPr>
        <sz val="9"/>
        <rFont val="Times New Roman"/>
        <family val="1"/>
      </rPr>
      <t>/Religion</t>
    </r>
  </si>
  <si>
    <t>(The End)</t>
    <phoneticPr fontId="23" type="noConversion"/>
  </si>
  <si>
    <t>Business and Financial Management</t>
  </si>
  <si>
    <t>Business and Management</t>
  </si>
  <si>
    <t>BA (Hons)</t>
  </si>
  <si>
    <t>BSc (Hons)</t>
  </si>
  <si>
    <t>Aeronautical and Aerospace Engineering</t>
  </si>
  <si>
    <t>Medical Engineering</t>
  </si>
  <si>
    <t>BEng (Hons)</t>
  </si>
  <si>
    <t>FREE AND WITH CHINESE</t>
  </si>
  <si>
    <t>No thanks - I do not wish to take part in any Chinese language and culture (basic survival language skills) for life in Shanghai.</t>
  </si>
  <si>
    <t>● BA Events Management (with Chinese) from University of Huddersfield</t>
  </si>
  <si>
    <t>● BA Industrial Electronics and Control Engineering (with Chinese) from Liverpool JM University</t>
  </si>
  <si>
    <t>● BA Manufacturing Systems Engineering (with Chinese) from Liverpool JM University</t>
  </si>
  <si>
    <t>* Please note that the "with Chinese" options will be subject to numbers.</t>
  </si>
  <si>
    <t>Interest in "Survival Chinese" and "With Chinese" Course Options</t>
  </si>
  <si>
    <t>All courses at SBC are taught in English. SBC would like to know if you are interested in improving your Chinese language skills while studying in Shanghai. Please choose an Option below*:</t>
  </si>
  <si>
    <t>No thanks - I wish to focus only on studying the English taught degree programme and I do not wish to take part in SBC's "with Chinese" or "Survival Chinese" classes.</t>
  </si>
  <si>
    <t>Option A: "Survival Chinese"</t>
  </si>
  <si>
    <t>Option B: "With Chinese"</t>
  </si>
  <si>
    <t xml:space="preserve">This option will allow students to receive an "Attendance Certificate" from SBC based on satisfactory attendance and passing the course requirements, and should significantly enhance career prospects. </t>
  </si>
  <si>
    <t xml:space="preserve">This option will allow students to receive a bachelors degree graduation certificate from the UK university that actually states ("With Chinese") and should greatly enhance career prospects. </t>
  </si>
  <si>
    <t>Yes - I am interested to take a degree taught in English with one additional free module of "Survival Chinese" (non-credit) each semester of the first year at SBC. Students at higher levels are not suitable to take Option A.</t>
  </si>
  <si>
    <t>Option C: No Chinese</t>
  </si>
  <si>
    <t>Yes - I am interested to take a degree taught in English with one module of Chinese "required for-credit" each semester during Years 2, 3 and 4. Students may join Option A above during Year 1. Available with the following courses (for pathway 4+0 only):</t>
  </si>
  <si>
    <t>Student Data Confidentiality</t>
  </si>
  <si>
    <t>Yes - An optional non-credit Chinese language and culture module with an attendance certificate provided (FREE OF CHARGE except book fees).</t>
  </si>
  <si>
    <t>BEng (Hons) Industrial Electronics and Control Engineering (with Management) 4+0 Pathway [Liverpool John Moores University] (plus NCUK Diploma in Electronic &amp; Electrical Engineering on successful completion of year 2)</t>
  </si>
  <si>
    <t>BEng (Hons) Manufacturing Systems Engineering (with Management) 4+0 Pathway [Liverpool John Moores University] (plus NCUK Diploma in Mechanical Engineering on successful completion of year 2)</t>
  </si>
  <si>
    <t>Business Management with Sport</t>
  </si>
  <si>
    <t>International Business Management</t>
  </si>
  <si>
    <t>International Events Management</t>
  </si>
  <si>
    <t>Supply Chain Management</t>
  </si>
  <si>
    <t>Travel and Tourism Management</t>
  </si>
  <si>
    <t>Electrical &amp; Electronic Engineering</t>
  </si>
  <si>
    <t>BA (Hons) Accountancy 2+2 (1+2) Pathway [University of Huddersfield] (plus NCUK Diploma in Business Management on successful completion of year 2)</t>
  </si>
  <si>
    <t>BA (Hons) Accountancy and Finance (ACCA, CIMA and ICEAW accredited) 2+2 (1+2) Pathway [University of Huddersfield] (plus NCUK Diploma in Business Management on successful completion of year 2)</t>
  </si>
  <si>
    <t>BA (Hons) Accountancy with Financial Services 2+2 (1+2) Pathway [University of Huddersfield] (plus NCUK Diploma in Business Management on successful completion of year 2)</t>
  </si>
  <si>
    <t>BSc (Hons) Accounting and Finance 2+2 (1+2) Pathway [Liverpool John Moores University] (plus NCUK Diploma in Business Management on successful completion of year 2)</t>
  </si>
  <si>
    <t>BSc (Hons) Accounting and Finance 2+2 (1+2) Pathway [University of Bradford] (plus NCUK Diploma in Business Management on successful completion of year 2)</t>
  </si>
  <si>
    <t>BSc (Hons) Accounting and Finance 2+2 (1+2) Pathway [University of Salford] (plus NCUK Diploma in Business Management on successful completion of year 2)</t>
  </si>
  <si>
    <t>BA (Hons) Accounting and Financial Management 2+2 (1+2) Pathway [University of Sheffield] (plus NCUK Diploma in Business Management on successful completion of year 2)</t>
  </si>
  <si>
    <t>BEng (Hons) Aeronautical and Aerospace Engineering 2+2 (1+2) Pathway [University of Leeds] (plus NCUK Diploma in Mechanical Engineering on successful completion of year 2)</t>
  </si>
  <si>
    <t>BEng (Hons) Aeronautical Engineering 2+2 (1+2) Pathway [University of Salford] (plus NCUK Diploma in Mechanical Engineering on successful completion of year 2)</t>
  </si>
  <si>
    <t>BSc (Hons) Air Transport and Logistics Management 2+2 (1+2) Pathway [University of Huddersfield] (plus NCUK Diploma in Business Management on successful completion of year 2)</t>
  </si>
  <si>
    <t>BEng (Hons) Aircraft Engineering with Pilot Studies 2+2 (1+2) Pathway [University of Salford] (plus NCUK Diploma in Mechanical Engineering on successful completion of year 2)</t>
  </si>
  <si>
    <t>BEng (Hons) Automotive Engineering 2+2 (1+2) Pathway [Manchester Metropolitan University] (plus NCUK Diploma in Mechanical Engineering on successful completion of year 2)</t>
  </si>
  <si>
    <t>BEng (Hons) Automotive Engineering 2+2 (1+2) Pathway [University of Leeds] (plus NCUK Diploma in Mechanical Engineering on successful completion of year 2)</t>
  </si>
  <si>
    <t>BSc (Hons) Aviation Technology with Pilot Studies 2+2 (1+2) Pathway [University of Salford] (plus NCUK Diploma in Mechanical Engineering on successful completion of year 2)</t>
  </si>
  <si>
    <t>BSc (Hons) Business and Economics 2+2 (1+2) Pathway [University of Salford] (plus NCUK Diploma in Business Management on successful completion of year 2)</t>
  </si>
  <si>
    <t>BA (Hons) Business and Financial Management 2+2 (1+2) Pathway [Sheffield Hallam University] (plus NCUK Diploma in Business Management on successful completion of year 2)</t>
  </si>
  <si>
    <t>BSc (Hons) Business and Financial Management 2+2 (1+2) Pathway [University of Salford] (plus NCUK Diploma in Business Management on successful completion of year 2)</t>
  </si>
  <si>
    <t>BA (Hons) Business and Human Resource Management 2+2 (1+2) Pathway [Sheffield Hallam University] (plus NCUK Diploma in Business Management on successful completion of year 2)</t>
  </si>
  <si>
    <t>BSc (Hons) Business and Management 2+2 (1+2) Pathway [University of Salford] (plus NCUK Diploma in Business Management on successful completion of year 2)</t>
  </si>
  <si>
    <t>BSc (Hons) Business and Management Studies 2+2 (1+2) Pathway [University of Bradford] (plus NCUK Diploma in Business Management on successful completion of year 2)</t>
  </si>
  <si>
    <t>BA (Hons) Business and Marketing 2+2 (1+2) Pathway [Sheffield Hallam University] (plus NCUK Diploma in Business Management on successful completion of year 2)</t>
  </si>
  <si>
    <t>BSc (Hons) Business and Tourism Management 2+2 (1+2) Pathway [University of Salford] (plus NCUK Diploma in Business Management on successful completion of year 2)</t>
  </si>
  <si>
    <t>BSc (Hons) Business and Tourism Management 2+2 (1+2) Pathway [University of Salford] (plus NCUK Diploma in Events Management on successful completion of year 2)</t>
  </si>
  <si>
    <t>BSc (Hons) Business Economics 2+2 (1+2) Pathway [University of Bradford] (plus NCUK Diploma in Business Management on successful completion of year 2)</t>
  </si>
  <si>
    <t>BSc (Hons) Business Economics 2+2 (1+2) Pathway [University of Bradford] (plus NCUK Diploma in Events Management on successful completion of year 2)</t>
  </si>
  <si>
    <t>BSc (Hons) Business Information Technology 2+2 (1+2) Pathway [University of Salford] (plus NCUK Diploma in Business Management on successful completion of year 2)</t>
  </si>
  <si>
    <t>BA (Hons) Business Management 2+2 (1+2) Pathway [Liverpool John Moores University] (plus NCUK Diploma in Business Management on successful completion of year 2)</t>
  </si>
  <si>
    <t>BA (Hons) Business Management 2+2 (1+2) Pathway [Manchester Metropolitan University] (plus NCUK Diploma in Business Management on successful completion of year 2)</t>
  </si>
  <si>
    <t>BA (Hons) Business Management 2+2 (1+2) Pathway [University of Huddersfield] (plus NCUK Diploma in Business Management on successful completion of year 2)</t>
  </si>
  <si>
    <t>BA (Hons) Business Management 2+2 (1+2) Pathway [University of Sheffield] (plus NCUK Diploma in Business Management on successful completion of year 2)</t>
  </si>
  <si>
    <t>BA (Hons) Business Management with Marketing (at MMU Cheshire) 2+2 (1+2) Pathway [Manchester Metropolitan University] (plus NCUK Diploma in Business Management on successful completion of year 2)</t>
  </si>
  <si>
    <t>BSc (Hons) Business Management with Sport 2+2 (1+2) Pathway [University of Salford] (plus NCUK Diploma in Business Management on successful completion of year 2)</t>
  </si>
  <si>
    <t>BA (Hons) Business Studies 2+2 (1+2) Pathway [Liverpool John Moores University] (plus NCUK Diploma in Business Management on successful completion of year 2)</t>
  </si>
  <si>
    <t>BA (Hons) Business Studies 2+2 (1+2) Pathway [Sheffield Hallam University] (plus NCUK Diploma in Business Management on successful completion of year 2)</t>
  </si>
  <si>
    <t>BA (Hons) Business Studies 2+2 (1+2) Pathway [University of Huddersfield] (plus NCUK Diploma in Business Management on successful completion of year 2)</t>
  </si>
  <si>
    <t>BSc (Hons) Computer Studies 2+2 (1+2) Pathway [Liverpool John Moores University] (plus NCUK Diploma in Electronic &amp; Electrical Engineering on successful completion of year 2)</t>
  </si>
  <si>
    <t>BSc (Hons) Computer Technology 2+2 (1+2) Pathway [Liverpool John Moores University] (plus NCUK Diploma in Electronic &amp; Electrical Engineering on successful completion of year 2)</t>
  </si>
  <si>
    <t>BSc (Hons) Economics 2+2 (1+2) Pathway [University of Bradford] (plus NCUK Diploma in Business Management on successful completion of year 2)</t>
  </si>
  <si>
    <t>BSc (Hons) Economics 2+2 (1+2) Pathway [University of Bradford] (plus NCUK Diploma in Events Management on successful completion of year 2)</t>
  </si>
  <si>
    <t>BEng (Hons) Electrical &amp; Electronic Engineering 2+2 (1+2) Pathway [University of Bradford] (plus NCUK Diploma in Electronic &amp; Electrical Engineering on successful completion of year 2)</t>
  </si>
  <si>
    <t>BEng (Hons) Electrical and Electronic Engineering 2+2 (1+2) Pathway [Liverpool John Moores University] (plus NCUK Diploma in Electronic &amp; Electrical Engineering on successful completion of year 2)</t>
  </si>
  <si>
    <t>BEng (Hons) Electrical and Electronic Engineering 2+2 (1+2) Pathway [Manchester Metropolitan University] (plus NCUK Diploma in Electronic &amp; Electrical Engineering on successful completion of year 2)</t>
  </si>
  <si>
    <t>BEng (Hons) Electrical and Electronic Engineering 2+2 (1+2) Pathway [Sheffield Hallam University] (plus NCUK Diploma in Electronic &amp; Electrical Engineering on successful completion of year 2)</t>
  </si>
  <si>
    <t>BEng (Hons) Electrical Engineering 2+2 (1+2) Pathway [University of Sheffield] (plus NCUK Diploma in Electronic &amp; Electrical Engineering on successful completion of year 2)</t>
  </si>
  <si>
    <t>BEng (Hons) Electronic and Communication Engineering 2+2 (1+2) Pathway [University of Huddersfield] (plus NCUK Diploma in Electronic &amp; Electrical Engineering on successful completion of year 2)</t>
  </si>
  <si>
    <t>BEng (Hons) Electronic and Communications Engineering 2+2 (1+2) Pathway [University of Leeds] (plus NCUK Diploma in Electronic &amp; Electrical Engineering on successful completion of year 2)</t>
  </si>
  <si>
    <t>BEng (Hons) Electronic and Communications Engineering 2+2 (1+2) Pathway [University of Sheffield] (plus NCUK Diploma in Electronic &amp; Electrical Engineering on successful completion of year 2)</t>
  </si>
  <si>
    <t>BEng (Hons) Electronic and Electrical Engineering 2+2 (1+2) Pathway [University of Huddersfield] (plus NCUK Diploma in Electronic &amp; Electrical Engineering on successful completion of year 2)</t>
  </si>
  <si>
    <t>BEng (Hons) Electronic and Electrical Engineering 2+2 (1+2) Pathway [University of Leeds] (plus NCUK Diploma in Electronic &amp; Electrical Engineering on successful completion of year 2)</t>
  </si>
  <si>
    <t>BEng (Hons) Electronic Engineering 2+2 (1+2) Pathway [Sheffield Hallam University] (plus NCUK Diploma in Electronic &amp; Electrical Engineering on successful completion of year 2)</t>
  </si>
  <si>
    <t>BEng (Hons) Electronic Engineering 2+2 (1+2) Pathway [University of Huddersfield] (plus NCUK Diploma in Electronic &amp; Electrical Engineering on successful completion of year 2)</t>
  </si>
  <si>
    <t>BEng (Hons) Electronic Engineering 2+2 (1+2) Pathway [University of Leeds] (plus NCUK Diploma in Electronic &amp; Electrical Engineering on successful completion of year 2)</t>
  </si>
  <si>
    <t>BEng (Hons) Electronic Engineering 2+2 (1+2) Pathway [University of Sheffield] (plus NCUK Diploma in Electronic &amp; Electrical Engineering on successful completion of year 2)</t>
  </si>
  <si>
    <t>BEng (Hons) Electronics and Renewable Energy Systems 2+2 (1+2) Pathway [University of Leeds] (plus NCUK Diploma in Electronic &amp; Electrical Engineering on successful completion of year 2)</t>
  </si>
  <si>
    <t>BA (Hons) Events Management 2+2 (1+2) Pathway [Manchester Metropolitan University] (plus NCUK Diploma in Business Management on successful completion of year 2)</t>
  </si>
  <si>
    <t>BA (Hons) Events Management 2+2 (1+2) Pathway [Liverpool John Moores University] (plus NCUK Diploma in Events Management on successful completion of year 2)</t>
  </si>
  <si>
    <t>BSc (Hons) Events Management 2+2 (1+2) Pathway [Sheffield Hallam University] (plus NCUK Diploma in Events Management on successful completion of year 2)</t>
  </si>
  <si>
    <t>BA (Hons) Events Management 2+2 (1+2) Pathway [University of Huddersfield] (plus NCUK Diploma in Events Management on successful completion of year 2)</t>
  </si>
  <si>
    <t>BA (Hons) Events Management 3+1 (2+1) Pathway [University of Huddersfield] (plus NCUK Diploma in Events Management on successful completion of year 2)</t>
  </si>
  <si>
    <t>BA (Hons) Events Management 4+0 (3+0) Pathway [University of Huddersfield] (plus NCUK Diploma in Events Management on successful completion of year 2)</t>
  </si>
  <si>
    <t>BA (Hons) Events Management 2+2 (1+2) Pathway [Manchester Metropolitan University] (plus NCUK Diploma in Events Management on successful completion of year 2)</t>
  </si>
  <si>
    <t>BSc (Hons) Financial Economics 2+2 (1+2) Pathway [University of Bradford] (plus NCUK Diploma in Business Management on successful completion of year 2)</t>
  </si>
  <si>
    <t>BSc (Hons) Financial Economics 2+2 (1+2) Pathway [University of Bradford] (plus NCUK Diploma in Events Management on successful completion of year 2)</t>
  </si>
  <si>
    <t>BSc (Hons) Hospitality Management 2+2 (1+2) Pathway [Manchester Metropolitan University] (plus NCUK Diploma in Business Management on successful completion of year 2)</t>
  </si>
  <si>
    <t>BA (Hons) Hospitality Management 2+2 (1+2) Pathway [University of Huddersfield] (plus NCUK Diploma in Events Management on successful completion of year 2)</t>
  </si>
  <si>
    <t>BA (Hons) Human Resource Management 2+2 (1+2) Pathway [Liverpool John Moores University] (plus NCUK Diploma in Business Management on successful completion of year 2)</t>
  </si>
  <si>
    <t>BSc (Hons) Human Resource Management 2+2 (1+2) Pathway [University of Bradford] (plus NCUK Diploma in Business Management on successful completion of year 2)</t>
  </si>
  <si>
    <t>BA (Hons) Human Resource Management 2+2 (1+2) Pathway [University of Leeds] (plus NCUK Diploma in Business Management on successful completion of year 2)</t>
  </si>
  <si>
    <t>BSc (Hons) Human Resource Management 2+2 (1+2) Pathway [University of Salford] (plus NCUK Diploma in Business Management on successful completion of year 2)</t>
  </si>
  <si>
    <t>BEng (Hons) Industrial Electronics and Control Engineering 4+0 (3+0) Pathway [Liverpool John Moores University] (plus NCUK Diploma in Electronic &amp; Electrical Engineering on successful completion of year 2)</t>
  </si>
  <si>
    <t>BSc (Hons) International Business and Management 2+2 (1+2) Pathway [University of Bradford] (plus NCUK Diploma in Business Management on successful completion of year 2)</t>
  </si>
  <si>
    <t>BA (Hons) International Business 2+2 (1+2) Pathway [Sheffield Hallam University] (plus NCUK Diploma in Business Management on successful completion of year 2)</t>
  </si>
  <si>
    <t>BA (Hons) International Business 2+2 (1+2) Pathway [University of Huddersfield] (plus NCUK Diploma in Business Management on successful completion of year 2)</t>
  </si>
  <si>
    <t>BSc (Hons) International Business 2+2 (1+2) Pathway [University of Leeds] (plus NCUK Diploma in Business Management on successful completion of year 2)</t>
  </si>
  <si>
    <t>BSc (Hons) International Business 2+2 (1+2) Pathway [University of Salford] (plus NCUK Diploma in Business Management on successful completion of year 2)</t>
  </si>
  <si>
    <t>BA (Hons) International Business Management 2+2 (1+2) Pathway [Manchester Metropolitan University] (plus NCUK Diploma in Business Management on successful completion of year 2)</t>
  </si>
  <si>
    <t>BSc (Hons) International Events Management 2+2 (1+2) Pathway [University of Salford] (plus NCUK Diploma in Business Management on successful completion of year 2)</t>
  </si>
  <si>
    <t>BSc (Hons) International Events Management 2+2 (1+2) Pathway [University of Salford] (plus NCUK Diploma in Events Management on successful completion of year 2)</t>
  </si>
  <si>
    <t>BSc (Hons) Management 2+2 (1+2) Pathway [University of Leeds] (plus NCUK Diploma in Business Management on successful completion of year 2)</t>
  </si>
  <si>
    <t>BA (Hons) Management and the Human Resource 2+2 (1+2) Pathway [University of Leeds] (plus NCUK Diploma in Business Management on successful completion of year 2)</t>
  </si>
  <si>
    <t>BSc (Hons) Management with Marketing 2+2 (1+2) Pathway [University of Leeds] (plus NCUK Diploma in Business Management on successful completion of year 2)</t>
  </si>
  <si>
    <t>BEng (Hons) Manufacturing Systems Engineering 4+0 (3+0) Pathway [Liverpool John Moores University] (plus NCUK Diploma in Mechanical Engineering on successful completion of year 2)</t>
  </si>
  <si>
    <t>BA (Hons) Marketing 2+2 (1+2) Pathway [Liverpool John Moores University] (plus NCUK Diploma in Business Management on successful completion of year 2)</t>
  </si>
  <si>
    <t>BSc (Hons) Marketing 2+2 (1+2) Pathway [University of Bradford] (plus NCUK Diploma in Business Management on successful completion of year 2)</t>
  </si>
  <si>
    <t>BSc (Hons) Marketing 2+2 (1+2) Pathway [University of Salford] (plus NCUK Diploma in Business Management on successful completion of year 2)</t>
  </si>
  <si>
    <t>BEng (Hons) Mechanical Engineering 2+2 (1+2) Pathway [Liverpool John Moores University] (plus NCUK Diploma in Mechanical Engineering on successful completion of year 2)</t>
  </si>
  <si>
    <t>BEng (Hons) Mechanical Engineering 2+2 (1+2) Pathway [Manchester Metropolitan University] (plus NCUK Diploma in Mechanical Engineering on successful completion of year 2)</t>
  </si>
  <si>
    <t>BEng (Hons) Mechanical Engineering 2+2 (1+2) Pathway [Sheffield Hallam University] (plus NCUK Diploma in Mechanical Engineering on successful completion of year 2)</t>
  </si>
  <si>
    <t>BEng (Hons) Mechanical Engineering 2+2 (1+2) Pathway [University of Bradford] (plus NCUK Diploma in Mechanical Engineering on successful completion of year 2)</t>
  </si>
  <si>
    <t>BEng (Hons) Mechanical Engineering 2+2 (1+2) Pathway [University of Huddersfield] (plus NCUK Diploma in Mechanical Engineering on successful completion of year 2)</t>
  </si>
  <si>
    <t>BEng (Hons) Mechanical Engineering 2+2 (1+2) Pathway [University of Leeds] (plus NCUK Diploma in Mechanical Engineering on successful completion of year 2)</t>
  </si>
  <si>
    <t>BEng (Hons) Mechanical Engineering 2+2 (1+2) Pathway [University of Salford] (plus NCUK Diploma in Mechanical Engineering on successful completion of year 2)</t>
  </si>
  <si>
    <t>BEng (Hons) Mechanical Engineering 2+2 (1+2) Pathway [University of Sheffield] (plus NCUK Diploma in Mechanical Engineering on successful completion of year 2)</t>
  </si>
  <si>
    <t>BEng (Hons) Mechatronic and Robotic Engineering 2+2 (1+2) Pathway [University of Sheffield] (plus NCUK Diploma in Mechanical Engineering on successful completion of year 2)</t>
  </si>
  <si>
    <t>BEng (Hons) Medical Engineering 2+2 (1+2) Pathway [University of Leeds] (plus NCUK Diploma in Mechanical Engineering on successful completion of year 2)</t>
  </si>
  <si>
    <t>BSc (Hons) Music Multimedia and Electronics 2+2 (1+2) Pathway [University of Leeds] (plus NCUK Diploma in Electronic &amp; Electrical Engineering on successful completion of year 2)</t>
  </si>
  <si>
    <t>BSc (Hons) Software Engineering 2+2 (1+2) Pathway [Liverpool John Moores University] (plus NCUK Diploma in Electronic &amp; Electrical Engineering on successful completion of year 2)</t>
  </si>
  <si>
    <t>BSc (Hons) Sport Business Management 2+2 (1+2) Pathway [Sheffield Hallam University] (plus NCUK Diploma in Events Management on successful completion of year 2)</t>
  </si>
  <si>
    <t>BSc (Hons) Supply Chain Management 2+2 (1+2) Pathway [University of Huddersfield] (plus NCUK Diploma in Business Management on successful completion of year 2)</t>
  </si>
  <si>
    <t>BA (Hons) Tourism Management 2+2 (1+2) Pathway [Manchester Metropolitan University] (plus NCUK Diploma in Business Management on successful completion of year 2)</t>
  </si>
  <si>
    <t>BA (Hons) Tourism Management 2+2 (1+2) Pathway [Manchester Metropolitan University] (plus NCUK Diploma in Events Management on successful completion of year 2)</t>
  </si>
  <si>
    <t>BSc (Hons) Transport and Logistics Management 2+2 (1+2) Pathway [University of Huddersfield] (plus NCUK Diploma in Business Management on successful completion of year 2)</t>
  </si>
  <si>
    <t>BA (Hons) Travel and Tourism Management 2+2 (1+2) Pathway [University of Huddersfield] (plus NCUK Diploma in Events Management on successful completion of year 2)</t>
  </si>
  <si>
    <t>BA (Hons) Events Management 2+1+1 (1+1+1) Pathway [University of Huddersfield] (plus NCUK Diploma in Events Management on successful completion of year 2)</t>
  </si>
  <si>
    <t>Deposit of RMB 5,000 within 4 weeks of the Offer Date</t>
  </si>
  <si>
    <t>PERSONAL INFORMATION</t>
  </si>
  <si>
    <t>FEE CHECK LIST</t>
  </si>
  <si>
    <t>IMPORTANT NOTES</t>
  </si>
  <si>
    <t>METHOD OF PAYMENT</t>
  </si>
  <si>
    <t>Please select your preferred method of payment and follow the instructions below:</t>
  </si>
  <si>
    <t>2. Bank Card</t>
  </si>
  <si>
    <t>3. Cash Payment</t>
  </si>
  <si>
    <t>If you prefer to pay the fees by cash at SBC please note that the Finance Department at SBC is the only department allowed to accept any payment from students.</t>
  </si>
  <si>
    <t>Please arrange for bank transfer to the bank details below:</t>
  </si>
  <si>
    <t>(For International Students Only)</t>
  </si>
  <si>
    <t>Single Occupancy (Cost: 30,000CNY/per Academic Year)</t>
  </si>
  <si>
    <t>Shared 2-Bed Room (Cost: 15,000CNY/per Academic Year)</t>
  </si>
  <si>
    <t>Single Occupancy (Cost: 36,000CNY/per Academic Year)</t>
  </si>
  <si>
    <t>Shared 2-Bed Room (Cost: 18,000CNY/per Academic Year)</t>
  </si>
  <si>
    <t>Shared 3-Bed Room (Cost: 12,500CNY/per Academic Year)*</t>
  </si>
  <si>
    <t>Shared 4-Bed Room (Cost: 8,800CNY/per Academic Year)*</t>
  </si>
  <si>
    <t>1. Bank Transfer to SBC Bank Account</t>
  </si>
  <si>
    <r>
      <t xml:space="preserve">Important Notices:
</t>
    </r>
    <r>
      <rPr>
        <sz val="10"/>
        <rFont val="Arial"/>
        <family val="2"/>
      </rPr>
      <t xml:space="preserve">1. All international students will be expected to pay their Accommodation Fees to International House landlord on Registration Day, either in cash (CNY only) or by Union Card (VISA &amp; MasterCard not accepted).  SBC does not accept the Accommodation Fees from Students. PLEASE </t>
    </r>
    <r>
      <rPr>
        <u/>
        <sz val="10"/>
        <rFont val="Arial"/>
        <family val="2"/>
      </rPr>
      <t>DO NOT</t>
    </r>
    <r>
      <rPr>
        <sz val="10"/>
        <rFont val="Arial"/>
        <family val="2"/>
      </rPr>
      <t xml:space="preserve"> PAY YOUR ACCOMMODATION FEES TO SBC BANK ACCOUNT. 
2. Due to limited room availability on campus, we can not guarantee that you will be allocated your chosen room type.
3. Internet access in the dormitories is turned off between 23:00 to 06:00 daily. Students are not permitted to leave their dormitories during this time.
4. The accommodation fee refund policy should follow the contract offered by the International House landlord.
5. Residence in dormitories is not permitted during vacations.
6. Applications on Check-in day will not be accepted.                                                                          </t>
    </r>
  </si>
  <si>
    <r>
      <t xml:space="preserve">Applicant information is confidential and used </t>
    </r>
    <r>
      <rPr>
        <sz val="10"/>
        <rFont val="Arial"/>
        <family val="2"/>
      </rPr>
      <t xml:space="preserve">only for the purpose of Offer and Visa Application  </t>
    </r>
  </si>
  <si>
    <t>* This fields are compulsory</t>
  </si>
  <si>
    <t>* If you are sending this application form to the University by e-mail then in the absence of this signature you should note that the e-mailing of this application constitutes your personal certification that the details in this application are correct.</t>
  </si>
  <si>
    <t>Business and Financial Management with Professional Experience Year</t>
  </si>
  <si>
    <t>Business and Management with Professional Experience Year</t>
  </si>
  <si>
    <t>International Business with Professional Experience Year</t>
  </si>
  <si>
    <t>Leeds Beckett University</t>
  </si>
  <si>
    <t>Hospitality Business Management</t>
  </si>
  <si>
    <t>BSc (Hons) Accounting and Finance (including work placement) 2+2 (1+2) Pathway [University of Bradford] (plus NCUK Diploma in Business Management on successful completion of year 2)</t>
  </si>
  <si>
    <t>BSc (Hons) Accounting and Finance with Professional Experience Year 2+2  (1+2) Pathway [University of Salford] (plus NCUK Diploma in Business Management on successful completion of year 2)</t>
  </si>
  <si>
    <t>BSc (Hons) Business and Economics with Professional Experience Year 2+2 (1+2) Pathway [University of Salford] (plus NCUK Diploma in Business Management on successful completion of year 2)</t>
  </si>
  <si>
    <t>BSc (Hons) Business and Financial Management with Professional Experience Year 2+2 (1+2) Pathway [University of Salford] (plus NCUK Diploma in Business Management on successful completion of year 2)</t>
  </si>
  <si>
    <t>BSc (Hons) Business and Management with Professional Experience Year 2+2 (1+2) Pathway [University of Salford] (plus NCUK Diploma in Business Management on successful completion of year 2)</t>
  </si>
  <si>
    <t>BSc (Hons) Business and Management Studies (including work placement) 2+2 (1+2) Pathway [University of Bradford] (plus NCUK Diploma in Business Management on successful completion of year 2)</t>
  </si>
  <si>
    <t>BA (Hons) Business and Public Relations 2+2 (1+2) Pathway [Liverpool John Moores University] (plus NCUK Diploma in Business Management on successful completion of year 2)</t>
  </si>
  <si>
    <t>BSc (Hons) Business and Tourism Management with Professional Experience Year 2+2 (1+2) Pathway [University of Salford] (plus NCUK Diploma in Business Management on successful completion of year 2)</t>
  </si>
  <si>
    <t>BSc (Hons) Business Information Technology with Professional Experience 2+2 (1+2) Pathway [University of Salford] (plus NCUK Diploma in Business Management on successful completion of year 2)</t>
  </si>
  <si>
    <t>BA (Hons) Business Management (4 years exchange) 2+2 (1+2) Pathway [Manchester Metropolitan University] (plus NCUK Diploma in Business Management on successful completion of year 2)</t>
  </si>
  <si>
    <t>BA (Hons) Business Management (at MMU Cheshire) 2+2 (1+2) Pathway [Manchester Metropolitan University] (plus NCUK Diploma in Business Management on successful completion of year 2)</t>
  </si>
  <si>
    <t>BA (Hons) Business Management (Sandwich) 2+2 (1+2) Pathway [Manchester Metropolitan University] (plus NCUK Diploma in Business Management on successful completion of year 2)</t>
  </si>
  <si>
    <t>BSc (Hons) Business Management with Sport with Professional Experience Year 2+2 (1+2) Pathway [University of Salford] (plus NCUK Diploma in Business Management on successful completion of year 2)</t>
  </si>
  <si>
    <t>BA (Hons) Events Management (Sandwich) 2+2 (1+2) Pathway [Manchester Metropolitan University] (plus NCUK Diploma in Business Management on successful completion of year 2)</t>
  </si>
  <si>
    <t>BSc (Hons) International Business and Management (including work placement) 2+2 (1+2) Pathway [University of Bradford] (plus NCUK Diploma in Business Management on successful completion of year 2)</t>
  </si>
  <si>
    <t>BSc (Hons) International Business with Professional Experience Year 2+2 (1+2) Pathway [University of Salford] (plus NCUK Diploma in Business Management on successful completion of year 2)</t>
  </si>
  <si>
    <t>BA (Hons) International Business Management (with overseas study) 2+2 (1+2) Pathway [Manchester Metropolitan University] (plus NCUK Diploma in Business Management on successful completion of year 2)</t>
  </si>
  <si>
    <t>BA (Hons) International Business Management (with placement) 2+2 (1+2) Pathway [Manchester Metropolitan University] (plus NCUK Diploma in Business Management on successful completion of year 2)</t>
  </si>
  <si>
    <t>BSc (Hons) International Events Management with Professional Experience Year 2+2 (1+2) Pathway [University of Salford] (plus NCUK Diploma in Business Management on successful completion of year 2)</t>
  </si>
  <si>
    <t>BSc (Hons) Business and Tourism Management  with Professional Experience Year 2+2 (1+2) Pathway [University of Salford] (plus NCUK Diploma in Events Management on successful completion of year 2)</t>
  </si>
  <si>
    <t>BSc (Hons) Hospitality Business Management 2+2 (1+2) Pathway [Manchester Metropolitan University] (plus NCUK Diploma in Events Management on successful completion of year 2)</t>
  </si>
  <si>
    <t>BSc (Hons) International Events Management with Professional Experience Year 2+2 (1+2) Pathway [University of Salford] (plus NCUK Diploma in Events Management on successful completion of year 2)</t>
  </si>
  <si>
    <t>BA (Hons) Business &amp; Management 2+2 (1+2) Pathway [Leeds Beckett University] (plus NCUK Diploma in Business Management on successful completion of year 2)</t>
  </si>
  <si>
    <t>BSc (Hons) Sport Events Management 2+2 (1+2) Pathway [Leeds Beckett University] (plus NCUK Diploma in Events Management on successful completion of year 2)</t>
  </si>
  <si>
    <t>BA (Hons) Events Management 2+2 (1+2) Pathway [Leeds Beckett University] (plus NCUK Diploma in Events Management on successful completion of year 2)</t>
  </si>
  <si>
    <t>BSc (Hons) Human Resource Management with Professional Experience Year 2+2 (1+2) Pathway [University of Salford] (plus NCUK Diploma in Business Management on successful completion of year 2)</t>
  </si>
  <si>
    <t>BSc (Hons) Human Resource Management (including work placement) Year 2+2 (1+2) Pathway [University of Bradford] (plus NCUK Diploma in Business Management on successful completion of year 2)</t>
  </si>
  <si>
    <t>SEP, 2015</t>
  </si>
  <si>
    <t>OCT, 2015</t>
  </si>
  <si>
    <t>NOV, 2015</t>
  </si>
  <si>
    <t>DEC, 2015</t>
  </si>
  <si>
    <t>BEng (Hons) Electrical &amp; Electronic Engineering (including work placement) 2+2 (1+2) Pathway [University of Bradford] (plus NCUK Diploma in Electronic &amp; Electrical Engineering on successful completion of year 2)</t>
  </si>
  <si>
    <t>BEng (Hons) Mechanical Engineering (including a work placement) 2+2 (1+2) Pathway [University of Bradford] (plus NCUK Diploma in Mechanical Engineering on successful completion of year 2)</t>
  </si>
  <si>
    <t>BEng (Hons) Mechanical and Marine Engineering 2+2 (1+2) Pathway [Liverpool John Moores University] (plus NCUK Diploma in Mechanical Engineering on successful completion of year 2)</t>
  </si>
  <si>
    <t>Foundation in Business</t>
  </si>
  <si>
    <t>Foundation in Engineering</t>
  </si>
  <si>
    <t>*For Block B shared 3-bed room &amp; shared 4-bed room,students in these rooms are each provided with upper bunk-bed sleeping units, with desk and bookcase. Furniture is stored under the desk, or in specially designated lockers.</t>
  </si>
  <si>
    <t>September, 2017</t>
  </si>
  <si>
    <t>JAN, 2016</t>
  </si>
  <si>
    <t>FEB, 2016</t>
  </si>
  <si>
    <t>MAR, 2016</t>
  </si>
  <si>
    <t>APR, 2016</t>
  </si>
  <si>
    <t>MAY, 2016</t>
  </si>
  <si>
    <t>JUN, 2016</t>
  </si>
  <si>
    <t>JUL, 2016</t>
  </si>
  <si>
    <t>AUG, 2016</t>
  </si>
  <si>
    <t>SEP, 2016</t>
  </si>
  <si>
    <t>Conditional Offer - You are required to fulfil all of the conditions listed below. Conditional Offer holders, upon receiving the required qualification certificates, should send them to the International Office by the end of August. If SBC is satisfied that the conditions of the Conditional Offer have been met, Registry will issue an Unconditional Offer
The Conditions of your Offer are:</t>
  </si>
  <si>
    <t xml:space="preserve">This form is to be used to inform SBC of students applying for SBC Undergraduate programmes and who do not possess qualifications which are in SBC’s standard entry requirement’s list. Standard entry qualifications are available from the SBC’s website.
To avoid delays, please complete the form in full. 
Please attach the scanned copies of certificates, academic transcripts and syllabuses from previous study. 
Once the form is completed, please fax it with all the attachments to 021-64741397.
</t>
  </si>
  <si>
    <r>
      <t>Please fax completed form to</t>
    </r>
    <r>
      <rPr>
        <sz val="8"/>
        <rFont val="Arial"/>
        <family val="2"/>
      </rPr>
      <t xml:space="preserve"> 021-64741397.  </t>
    </r>
  </si>
  <si>
    <t>SBC Check-in Form for Academic Year 2016/17</t>
  </si>
  <si>
    <t>Bachelors Honours Degree 4+0 Pathway (plus NCUK International Diploma in Electronic and Electrical Engineering on successful completion of Year 2)</t>
  </si>
  <si>
    <t>Bachelors Honours Degree 1+3 Pathway (plus NCUK International Foundation in Engineering on successful completion of Year 1)</t>
  </si>
  <si>
    <t>Bachelors Honours Degree 1+3 Pathway (plus NCUK International Foundation in Business on successful completion of Year 1)</t>
  </si>
  <si>
    <t>1+3 (Foundation)</t>
  </si>
  <si>
    <t>IGCSE</t>
  </si>
  <si>
    <t>SMA</t>
  </si>
  <si>
    <t>FRENCH BACCALAUREAT</t>
  </si>
  <si>
    <t xml:space="preserve">Business </t>
  </si>
  <si>
    <t>Engineering</t>
  </si>
  <si>
    <r>
      <t>B</t>
    </r>
    <r>
      <rPr>
        <sz val="10"/>
        <rFont val="Arial"/>
        <family val="2"/>
      </rPr>
      <t>achelors Honours Degree 2+2 Pathway (plus NCUK International Diploma in Business Management on successful completion of Year 2)</t>
    </r>
  </si>
  <si>
    <r>
      <t>B</t>
    </r>
    <r>
      <rPr>
        <sz val="10"/>
        <rFont val="Arial"/>
        <family val="2"/>
      </rPr>
      <t>achelors Honours Degree 4+0 Pathway (plus NCUK International Diploma in Business Management on successful completion of Year 2)</t>
    </r>
  </si>
  <si>
    <r>
      <t>B</t>
    </r>
    <r>
      <rPr>
        <sz val="10"/>
        <rFont val="Arial"/>
        <family val="2"/>
      </rPr>
      <t>achelors Honours Degree 3+0 Pathway (plus NCUK International Diploma in Business Management on successful completion of Year 2)</t>
    </r>
  </si>
  <si>
    <t>Bachelors Honours Degree 2+1+1 Pathway (plus NCUK International Diploma in Business Management on successful completion of Year 2)</t>
  </si>
  <si>
    <r>
      <t>B</t>
    </r>
    <r>
      <rPr>
        <sz val="10"/>
        <rFont val="Arial"/>
        <family val="2"/>
      </rPr>
      <t>achelors Honours Degree 1+1+1 Pathway (plus NCUK International Diploma in Business Management on successful completion of Year 2)</t>
    </r>
  </si>
  <si>
    <t>Business Management (subject to approval)</t>
  </si>
  <si>
    <t>BA (Hons) Accounting and Financial Management and Mathematics 2+2 (1+2) Pathway [University of Sheffield] (plus NCUK Diploma in Business Management on successful completion of year 2)</t>
  </si>
  <si>
    <t>BA (Hons) Business Management and Mathematics 2+2 (1+2) Pathway [University of Sheffield] (plus NCUK Diploma in Business Management on successful completion of year 2)</t>
  </si>
  <si>
    <t>BA (Hons) Business Management 2+2 (1+2) Pathway [Sheffield Hallam University] (plus NCUK Diploma in Business Management on successful completion of year 2)</t>
  </si>
  <si>
    <t>BSc (Hons) Financial Economics (including work placement) 2+2 (1+2) Pathway [University of Bradford] (plus NCUK Diploma in Business Management on successful completion of year 2)</t>
  </si>
  <si>
    <t>BSc (Hons) Financial Economics (including work placement) 2+2 (1+2) Pathway [University of Bradford] (plus NCUK Diploma in Events Management on successful completion of year 2)</t>
  </si>
  <si>
    <t>BSc (Hons) Marketing (including work placement) 2+2 (1+2) Pathway [University of Bradford] (plus NCUK Diploma in Business Management on successful completion of year 2)</t>
  </si>
  <si>
    <t>BSc (Hons) International Events Management 2+2 (1+2) Pathway [Sheffield Hallam University] (plus NCUK Diploma in Events Management on successful completion of year 2)</t>
  </si>
  <si>
    <t>BEng(Hons) Digital Electronics Engineering (including work placement) 2+2 (1+2) Pathway [University of Sheffield] (plus NCUK Diploma in Electronic &amp; Electrical Engineering on successful completion of year 2)</t>
  </si>
  <si>
    <t>BEng (Hons) Electrical and Electronic Engineering 2+2 (1+2) Pathway [University of Sheffield ] (plus NCUK Diploma in Electronic &amp; Electrical Engineering on successful completion of year 2)</t>
  </si>
  <si>
    <t>BEng (Hons) Electronic and Communications Engineering with a year in Industry 2+2 (1+2) Pathway [University of Sheffield] (plus NCUK Diploma in Electronic &amp; Electrical Engineering on successful completion of year 2)</t>
  </si>
  <si>
    <t>BEng (Hons) Electronic Engineering with a year in Industry 2+2 (1+2) Pathway [University of Sheffield] (plus NCUK Diploma in Electronic &amp; Electrical Engineering on successful completion of year 2)</t>
  </si>
  <si>
    <t>BEng (Hons) Electrical Engineering with a year in Industry 2+2 (1+2) Pathway [University of Sheffield] (plus NCUK Diploma in Electronic &amp; Electrical Engineering on successful completion of year 2)</t>
  </si>
  <si>
    <t>BEng (Hons) Materials Science and Engineering 2+2 (1+2) Pathway [University of Sheffield] (plus NCUK Diploma in Electronic &amp; Electrical Engineering on successful completion of year 2)</t>
  </si>
  <si>
    <t>BEng (Hons) System and Control Engineering 2+2 (1+2) Pathway [University of Sheffield] (plus NCUK Diploma in Electronic &amp; Electrical Engineering on successful completion of year 2)</t>
  </si>
  <si>
    <t>BEng (Hons) Mechanical Engineering with Management 2+2 (1+2) Pathway [Liverpool John Moores University] (plus NCUK Diploma in Mechanical Engineering on successful completion of year 2)</t>
  </si>
  <si>
    <t>BEng (Hons) Mechanical and Manufacturing Engineering 2+2 (1+2) Pathway [Liverpool John Moores University] (plus NCUK Diploma in Mechanical Engineering on successful completion of year 2)</t>
  </si>
  <si>
    <t>BSc (Hons) Product Design Engineering 2+2 (1+2) Pathway [Liverpool John Moores University] (plus NCUK Diploma in Mechanical Engineering on successful completion of year 2)</t>
  </si>
  <si>
    <t>BSc (Hons) Quantity Surveying 2+2 (1+2) Pathway [Liverpool John Moores University] (plus NCUK Diploma in Mechanical Engineering on successful completion of year 2)</t>
  </si>
  <si>
    <t>BSc (Hons) Real Estate Management and Business 2+2 (1+2) Pathway [Liverpool John Moores University] (plus NCUK Diploma in Mechanical Engineering on successful completion of year 2)</t>
  </si>
  <si>
    <t>BA (Hons) Business Management 4+0 (3+0) Pathway [Sheffield Hallam University] (plus NCUK Diploma in Business Management on successful completion of year 2)</t>
  </si>
  <si>
    <t>OCT, 2016</t>
  </si>
  <si>
    <t>NOV, 2016</t>
  </si>
  <si>
    <t>DEC, 2016</t>
  </si>
  <si>
    <t>JAN, 2017</t>
  </si>
  <si>
    <t>FEB, 2017</t>
  </si>
  <si>
    <t>MAR, 2017</t>
  </si>
  <si>
    <t>APR, 2017</t>
  </si>
  <si>
    <t>MAY, 2017</t>
  </si>
  <si>
    <t>JUN, 2017</t>
  </si>
  <si>
    <t>JUL, 2017</t>
  </si>
  <si>
    <t>AUG, 2017</t>
  </si>
  <si>
    <t>SEP, 2017</t>
  </si>
  <si>
    <t>Deposit of RMB 5,000 within 4 weeks of the Offer Date; Remaining Full Fees (Proforma Invoice Attached) by July 30th, 2017</t>
  </si>
  <si>
    <t>4-Weeks (TBC 2017)</t>
  </si>
  <si>
    <t>September, 2018</t>
  </si>
  <si>
    <r>
      <t>2017/18</t>
    </r>
    <r>
      <rPr>
        <sz val="18"/>
        <rFont val="Arial"/>
        <family val="2"/>
      </rPr>
      <t xml:space="preserve">
</t>
    </r>
    <r>
      <rPr>
        <b/>
        <sz val="18"/>
        <rFont val="Arial"/>
        <family val="2"/>
      </rPr>
      <t xml:space="preserve">Undergraduate Application Form
</t>
    </r>
    <r>
      <rPr>
        <b/>
        <sz val="18"/>
        <rFont val="宋体"/>
        <family val="3"/>
        <charset val="134"/>
      </rPr>
      <t>本科入学申请表</t>
    </r>
    <r>
      <rPr>
        <sz val="10"/>
        <rFont val="Arial"/>
        <family val="2"/>
      </rPr>
      <t xml:space="preserve">
1) Please type clearly in block letters. Tick boxes where appropriate.
</t>
    </r>
    <r>
      <rPr>
        <sz val="10"/>
        <rFont val="宋体"/>
        <family val="3"/>
        <charset val="134"/>
      </rPr>
      <t xml:space="preserve">请务必认真填写表格，并在适当处打勾选择。
</t>
    </r>
    <r>
      <rPr>
        <sz val="10"/>
        <rFont val="Arial"/>
        <family val="2"/>
      </rPr>
      <t xml:space="preserve">2) Items with asterisk (*) are only required for applicants from Mainland China.
</t>
    </r>
    <r>
      <rPr>
        <sz val="10"/>
        <rFont val="宋体"/>
        <family val="3"/>
        <charset val="134"/>
      </rPr>
      <t xml:space="preserve">中国大陆以外学生无需填写带星号项目。
</t>
    </r>
  </si>
  <si>
    <t xml:space="preserve">We are pleased to inform you that you are hereby offered a place on our Undergraduate Degree Program, which commences in September 2017. 
The details of your offer are set out below:
</t>
  </si>
  <si>
    <t>SBC Accommodation Application Form 2017</t>
  </si>
  <si>
    <t>How to Accept Your Offer:</t>
  </si>
  <si>
    <t>Applying for Your Visa:</t>
  </si>
  <si>
    <r>
      <t>A. Please sign and return the Decision Form overleaf (email of a scanned version is acceptable) and;
B. Please make payment of:</t>
    </r>
    <r>
      <rPr>
        <i/>
        <sz val="9"/>
        <rFont val="Arial"/>
        <family val="2"/>
      </rPr>
      <t/>
    </r>
  </si>
  <si>
    <t>By confirming your offer, you can then arrange to apply for your Visa.</t>
  </si>
  <si>
    <t>Arrival:</t>
  </si>
  <si>
    <r>
      <t xml:space="preserve">Unconditional Offer holders will be sent a </t>
    </r>
    <r>
      <rPr>
        <b/>
        <i/>
        <sz val="11"/>
        <rFont val="Arial"/>
        <family val="2"/>
      </rPr>
      <t>Registration Guidance</t>
    </r>
    <r>
      <rPr>
        <sz val="11"/>
        <rFont val="Arial"/>
        <family val="2"/>
      </rPr>
      <t xml:space="preserve"> two weeks before Semester starts which includes a </t>
    </r>
    <r>
      <rPr>
        <b/>
        <i/>
        <sz val="11"/>
        <rFont val="Arial"/>
        <family val="2"/>
      </rPr>
      <t>Registration Notice</t>
    </r>
    <r>
      <rPr>
        <sz val="11"/>
        <rFont val="Arial"/>
        <family val="2"/>
      </rPr>
      <t xml:space="preserve">, and </t>
    </r>
    <r>
      <rPr>
        <b/>
        <i/>
        <sz val="11"/>
        <rFont val="Arial"/>
        <family val="2"/>
      </rPr>
      <t>Registration Procedures</t>
    </r>
    <r>
      <rPr>
        <sz val="11"/>
        <rFont val="Arial"/>
        <family val="2"/>
      </rPr>
      <t xml:space="preserve"> specifying important information including the dates of Beginning and Registration.</t>
    </r>
  </si>
  <si>
    <t>Accommodation Services will help you find suitable accommodation on campus. For information on different types of rooms on campus, please visit the following link on our website: http://www.sbc-usst.edu.cn/en/StudentSupport/HousingAndDining. Accommodation application link will be sent to you after you have paid deposit.</t>
  </si>
  <si>
    <t xml:space="preserve">We hope that you will be able to accept our Offer and should you have any questions, please do not hesitate to contact the SBC International Office.
Yours sincerely
</t>
  </si>
  <si>
    <t xml:space="preserve">Please select and complete (ENGLISH / BLOCK Letters) </t>
  </si>
  <si>
    <t>Please select</t>
  </si>
  <si>
    <t xml:space="preserve">Application Information: </t>
  </si>
  <si>
    <t>(PLEASE INPUT)</t>
  </si>
  <si>
    <t>Director of International Recruitment</t>
  </si>
  <si>
    <t>Iris Yuan</t>
  </si>
  <si>
    <t>BA (Hons) Business Management 2+1+1 (1+1+1) Pathway [Sheffield Hallam University] (plus NCUK Diploma in Business Management on successful completion of year 2)</t>
  </si>
  <si>
    <t>Please see "Terms and Conditions" from the following web link:</t>
  </si>
  <si>
    <t xml:space="preserve">http://www.sbc-usst.edu.cn/en/StudyWithUs/InternationalStudents/TermsConditions/Notes </t>
  </si>
  <si>
    <t>Please see "Visa and Residence Permit Application Guide" on the officail website.</t>
  </si>
  <si>
    <t>By signing this agreement, you indicate that you have read Terms And Conditions listed on http://www.sbc-usst.edu.cn/en/StudyWithUs/InternationalStudents/TermsConditions/Notes , and fully understand and accept the offer of admission.</t>
  </si>
  <si>
    <t>5. SBC reserves the right to withhold visa application support until full fees have been received.</t>
  </si>
  <si>
    <t xml:space="preserve">8. If you are progressing to a UK university, please note that UK university fees will apply during your period of study in the UK. </t>
  </si>
  <si>
    <r>
      <t xml:space="preserve">2. Given Name * </t>
    </r>
    <r>
      <rPr>
        <sz val="9"/>
        <rFont val="Verdana"/>
        <family val="2"/>
      </rPr>
      <t/>
    </r>
    <phoneticPr fontId="0" type="noConversion"/>
  </si>
  <si>
    <t xml:space="preserve">3. Family Name * </t>
    <phoneticPr fontId="0" type="noConversion"/>
  </si>
  <si>
    <t>(PLEASE INPUT)</t>
    <phoneticPr fontId="0" type="noConversion"/>
  </si>
  <si>
    <r>
      <t>S</t>
    </r>
    <r>
      <rPr>
        <sz val="10"/>
        <rFont val="Arial"/>
        <family val="2"/>
      </rPr>
      <t>chool of Business and Management</t>
    </r>
    <phoneticPr fontId="23" type="noConversion"/>
  </si>
  <si>
    <r>
      <t>S</t>
    </r>
    <r>
      <rPr>
        <sz val="10"/>
        <rFont val="Arial"/>
        <family val="2"/>
      </rPr>
      <t>chool of Engineering and Computing</t>
    </r>
    <phoneticPr fontId="23" type="noConversion"/>
  </si>
  <si>
    <t>School of Business and Management /Engineering and Computing)</t>
    <phoneticPr fontId="0" type="noConversion"/>
  </si>
  <si>
    <t xml:space="preserve">21. Please state the qualification you are applying for  </t>
    <phoneticPr fontId="0" type="noConversion"/>
  </si>
  <si>
    <r>
      <t>Shared 2-Bed Room (Cost: 18,000RMB/per Academic</t>
    </r>
    <r>
      <rPr>
        <b/>
        <sz val="10"/>
        <rFont val="Arial"/>
        <family val="2"/>
      </rPr>
      <t xml:space="preserve"> </t>
    </r>
    <r>
      <rPr>
        <sz val="10"/>
        <rFont val="Arial"/>
        <family val="2"/>
      </rPr>
      <t>Year)</t>
    </r>
    <phoneticPr fontId="23" type="noConversion"/>
  </si>
  <si>
    <t>Shared 4-Bed Room (Cost: 15,000RMB/per Academic Year)</t>
    <phoneticPr fontId="23" type="noConversion"/>
  </si>
  <si>
    <t>Off Campus (Students responsible for own arrangements)</t>
    <phoneticPr fontId="23" type="noConversion"/>
  </si>
  <si>
    <r>
      <t xml:space="preserve">4. Other name * </t>
    </r>
    <r>
      <rPr>
        <sz val="9"/>
        <rFont val="宋体"/>
        <family val="3"/>
        <charset val="134"/>
      </rPr>
      <t/>
    </r>
    <phoneticPr fontId="0" type="noConversion"/>
  </si>
  <si>
    <t xml:space="preserve"> (YES / NO)</t>
  </si>
  <si>
    <t>I confirm that to the best of my knowledge all information submitted in this application form is true and that all application support documents and translations are genuine. If it is discovered that any application information is not true or that any documentation or translation is false, SBC reserves the right to reject the application or expel the student prior to or subsequent to admission to the university. *</t>
    <phoneticPr fontId="0" type="noConversion"/>
  </si>
  <si>
    <t>(PLEASE INPUT)</t>
    <phoneticPr fontId="0" type="noConversion"/>
  </si>
  <si>
    <t>SBC Stream</t>
  </si>
  <si>
    <t xml:space="preserve">6. Gender * </t>
    <phoneticPr fontId="0" type="noConversion"/>
  </si>
  <si>
    <t xml:space="preserve">7. Country of Birth * </t>
    <phoneticPr fontId="0" type="noConversion"/>
  </si>
  <si>
    <t>The Sino-British College, University of Shanghai for Science and Technology (SBC, USST)</t>
    <phoneticPr fontId="0" type="noConversion"/>
  </si>
  <si>
    <t>4+0 (3+0) Pathway (4 or 3 years at SBC Shanghai) (Dual degree &amp; Single degree)</t>
    <phoneticPr fontId="84" type="noConversion"/>
  </si>
  <si>
    <t>2+2 (1+2) Pathway (2 or 1 years at SBC Shanghai plus 2 Years at UK university) (Single degree)</t>
    <phoneticPr fontId="84" type="noConversion"/>
  </si>
  <si>
    <t>Business &amp; Management Studies</t>
  </si>
  <si>
    <t>International Business &amp; Management</t>
  </si>
  <si>
    <t>MEng (Hons)</t>
  </si>
  <si>
    <t>Computer Science</t>
  </si>
  <si>
    <t>Computer Science (including work placement)</t>
    <phoneticPr fontId="84" type="noConversion"/>
  </si>
  <si>
    <t>Computer Science for Cyber Security</t>
  </si>
  <si>
    <t>Software Engineering (including work placement)</t>
    <phoneticPr fontId="84" type="noConversion"/>
  </si>
  <si>
    <t>Business Management</t>
    <phoneticPr fontId="84" type="noConversion"/>
  </si>
  <si>
    <t>BA(Hons)</t>
  </si>
  <si>
    <t>Business Management with Finance</t>
  </si>
  <si>
    <t>Mechanical Engineering</t>
    <phoneticPr fontId="84" type="noConversion"/>
  </si>
  <si>
    <t>MEng</t>
  </si>
  <si>
    <t>BEng</t>
  </si>
  <si>
    <t>Automotive and Motorsport Engineering</t>
  </si>
  <si>
    <t>Electronic and Communication Engineering</t>
  </si>
  <si>
    <t>Electronic Engineering and Computer Systems</t>
  </si>
  <si>
    <t>Business Management and the Human Resource</t>
    <phoneticPr fontId="84" type="noConversion"/>
  </si>
  <si>
    <t>Business Management with Marketing</t>
  </si>
  <si>
    <t>BEng/MEng (Hons)</t>
  </si>
  <si>
    <t>BEng/MEng</t>
  </si>
  <si>
    <t>Aeronautical and Aerospace Engineering</t>
    <phoneticPr fontId="84" type="noConversion"/>
  </si>
  <si>
    <t>MEng, BEng (Hons)</t>
  </si>
  <si>
    <t>Electronic &amp; Electrical Engineering</t>
    <phoneticPr fontId="84" type="noConversion"/>
  </si>
  <si>
    <t>Electronics and Renewable Energy Systems</t>
    <phoneticPr fontId="84" type="noConversion"/>
  </si>
  <si>
    <t>Business &amp; Management</t>
  </si>
  <si>
    <t>Events Management</t>
    <phoneticPr fontId="84" type="noConversion"/>
  </si>
  <si>
    <t>Sports Events Management</t>
    <phoneticPr fontId="84" type="noConversion"/>
  </si>
  <si>
    <t>Business with Finance</t>
  </si>
  <si>
    <t>Business with International Business Management</t>
  </si>
  <si>
    <t>Business with Marketing</t>
  </si>
  <si>
    <t>Electronic &amp; Electrical Engineering</t>
    <phoneticPr fontId="84" type="noConversion"/>
  </si>
  <si>
    <t>Business Management</t>
    <phoneticPr fontId="84" type="noConversion"/>
  </si>
  <si>
    <t>2+2 (1+2)</t>
    <phoneticPr fontId="84" type="noConversion"/>
  </si>
  <si>
    <t>Business Management with Sport with Professional Experience Year</t>
    <phoneticPr fontId="84" type="noConversion"/>
  </si>
  <si>
    <t>International Events Management with Professional Experience Year</t>
    <phoneticPr fontId="84" type="noConversion"/>
  </si>
  <si>
    <t>Electronic and Communications Engineering</t>
    <phoneticPr fontId="84" type="noConversion"/>
  </si>
  <si>
    <t>Electronic and Communications Engineering with a Year in Industry</t>
  </si>
  <si>
    <t>Electronic Engineering with a Year in Industry</t>
    <phoneticPr fontId="84" type="noConversion"/>
  </si>
  <si>
    <t>Electronics and Computer Engineering with a Year in Industry</t>
  </si>
  <si>
    <t>Microelectronics</t>
  </si>
  <si>
    <t>MEng(Hons)</t>
  </si>
  <si>
    <t>Microelectronics with a Year in Industry</t>
  </si>
  <si>
    <t>BA (Hons)</t>
    <phoneticPr fontId="84" type="noConversion"/>
  </si>
  <si>
    <t>Business and Human Resource Management</t>
  </si>
  <si>
    <t>Business and Marketing</t>
    <phoneticPr fontId="84" type="noConversion"/>
  </si>
  <si>
    <t>International Hospitality Business Management</t>
  </si>
  <si>
    <t>Materials Engineering</t>
  </si>
  <si>
    <t>*BA - Bachelor Degree of Arts</t>
    <phoneticPr fontId="84" type="noConversion"/>
  </si>
  <si>
    <t xml:space="preserve">  BSc - Bachelor Degree of Science</t>
    <phoneticPr fontId="84" type="noConversion"/>
  </si>
  <si>
    <t xml:space="preserve">  BEng - Bachelor Degree of Engineering</t>
    <phoneticPr fontId="84" type="noConversion"/>
  </si>
  <si>
    <t xml:space="preserve">  Meng -  Bachelors-masters degrees of Engineering, which means you need one more year to finish your master degree</t>
    <phoneticPr fontId="84" type="noConversion"/>
  </si>
  <si>
    <t xml:space="preserve">  with a Year in Industry/with Professional Experience Year/including work placement - means one more year for intership in UK</t>
    <phoneticPr fontId="84" type="noConversion"/>
  </si>
  <si>
    <t>COURSE STRAM</t>
    <phoneticPr fontId="23" type="noConversion"/>
  </si>
  <si>
    <t>Business Management (Dual Degree) (4 years in SHANGHAI)</t>
    <phoneticPr fontId="23" type="noConversion"/>
  </si>
  <si>
    <t>PTE</t>
    <phoneticPr fontId="23" type="noConversion"/>
  </si>
  <si>
    <r>
      <t>SBC Year 1</t>
    </r>
    <r>
      <rPr>
        <sz val="10"/>
        <rFont val="Arial"/>
        <family val="2"/>
      </rPr>
      <t xml:space="preserve"> (International Foundation Year)</t>
    </r>
    <phoneticPr fontId="23" type="noConversion"/>
  </si>
  <si>
    <t>SBC Year 2 (International Degree Year One)</t>
    <phoneticPr fontId="23" type="noConversion"/>
  </si>
  <si>
    <t>Version updated in July, 2020</t>
    <phoneticPr fontId="0" type="noConversion"/>
  </si>
  <si>
    <r>
      <t xml:space="preserve">1. Title * </t>
    </r>
    <r>
      <rPr>
        <sz val="6"/>
        <rFont val="Arial"/>
        <family val="2"/>
      </rPr>
      <t>(Mr / Mrs / Ms / Miss)</t>
    </r>
    <phoneticPr fontId="0" type="noConversion"/>
  </si>
  <si>
    <r>
      <t xml:space="preserve">5. Date of Birth * </t>
    </r>
    <r>
      <rPr>
        <sz val="6"/>
        <rFont val="Arial"/>
        <family val="2"/>
      </rPr>
      <t>(DD/MM/YYYY)</t>
    </r>
    <phoneticPr fontId="0" type="noConversion"/>
  </si>
  <si>
    <t>Former Studies</t>
    <phoneticPr fontId="23" type="noConversion"/>
  </si>
  <si>
    <t>Marriage Status</t>
    <phoneticPr fontId="23" type="noConversion"/>
  </si>
  <si>
    <r>
      <t>S</t>
    </r>
    <r>
      <rPr>
        <sz val="10"/>
        <rFont val="Arial"/>
        <family val="2"/>
      </rPr>
      <t>ingle</t>
    </r>
    <phoneticPr fontId="23" type="noConversion"/>
  </si>
  <si>
    <t>Married</t>
    <phoneticPr fontId="23" type="noConversion"/>
  </si>
  <si>
    <t>Events Management (Single Degree) (2+2 / 1+2) (2 or 1 years in SHANGHAI then 2 years in UK)</t>
    <phoneticPr fontId="23" type="noConversion"/>
  </si>
  <si>
    <t>SBC Year 4 (Transferring Credits)</t>
    <phoneticPr fontId="23" type="noConversion"/>
  </si>
  <si>
    <t>SBC Year 3 (Transferring Credits)</t>
    <phoneticPr fontId="23" type="noConversion"/>
  </si>
  <si>
    <t>(Chinese is not necessary for SBC, but we are interested to know your ability.)</t>
    <phoneticPr fontId="0" type="noConversion"/>
  </si>
  <si>
    <t>(PLEASE INPUT)</t>
    <phoneticPr fontId="0" type="noConversion"/>
  </si>
  <si>
    <r>
      <t xml:space="preserve">40. Finish Date * </t>
    </r>
    <r>
      <rPr>
        <sz val="6"/>
        <rFont val="Arial"/>
        <family val="2"/>
      </rPr>
      <t>(DD/MM/YYYY)</t>
    </r>
    <phoneticPr fontId="0" type="noConversion"/>
  </si>
  <si>
    <t>48. I consent to allowing SBC to contact my parents or guardians regarding my progress at SBC *</t>
    <phoneticPr fontId="0" type="noConversion"/>
  </si>
  <si>
    <t>49. I understand that if I wish to have a copy of my SBC academic performance or class attendance records sent to my parents that an application in writing needs to be submitted to the SBC Registry Office (NOT to the SBC International Office). *</t>
    <phoneticPr fontId="0" type="noConversion"/>
  </si>
  <si>
    <t>(PLEASE INPUT MORE DETAILS LIKE NAME OF AGENT, FAIR, NEWSPAPER, INSTITUTION, etc.)</t>
    <phoneticPr fontId="0" type="noConversion"/>
  </si>
  <si>
    <t>46. Please input the details of your agent if you are applying for SBC through this agent * (Name, Contacts, Address, etc.)</t>
    <phoneticPr fontId="0" type="noConversion"/>
  </si>
  <si>
    <t>International Office
A: Admin Building Room105
No.1195 Fuxing Zhong Road
Shanghai 200031, PRC
T: +86(0)21-64742136
E: international@sbc.usst.edu.cn
W: www.sbc.usst.edu.cn</t>
    <phoneticPr fontId="0" type="noConversion"/>
  </si>
  <si>
    <t>Business Management (Single Degree) (4+0 / 3+0) (4 or 3 years in SHANGHAI)</t>
    <phoneticPr fontId="23" type="noConversion"/>
  </si>
  <si>
    <t>Business Management (Single Degree) (2+2 / 1+2) (2 or 1 years in SHANGHAI then 2 years in UK)</t>
    <phoneticPr fontId="23" type="noConversion"/>
  </si>
  <si>
    <t>Events Management (Dual Degree) (4 years in SHANGHAI)</t>
    <phoneticPr fontId="23" type="noConversion"/>
  </si>
  <si>
    <t>Events Management (Single Degree) (4+0 / 3+0) (4 or 3 years in SHANGHAI)</t>
    <phoneticPr fontId="23" type="noConversion"/>
  </si>
  <si>
    <t>Electronic and Electrical Engineering (Dual Degree) (4 years in SHANGHAI)</t>
    <phoneticPr fontId="23" type="noConversion"/>
  </si>
  <si>
    <t>Electronic and Electrical Engineering (Single Degree) (4+0 / 3+0) (4 or 3 years in SHANGHAI)</t>
    <phoneticPr fontId="23" type="noConversion"/>
  </si>
  <si>
    <t>Electronic and Electrical Engineering (Single Degree) (2+2 / 1+2) (2 or 1 years in SHANGHAI then 2 years in UK)</t>
    <phoneticPr fontId="23" type="noConversion"/>
  </si>
  <si>
    <t>Mechanical Engineering (Dual Degree) (4 years in SHANGHAI)</t>
    <phoneticPr fontId="23" type="noConversion"/>
  </si>
  <si>
    <t>Mechanical Engineering (Single Degree) (4+0 / 3+0) (4 or 3 years in SHANGHAI)</t>
    <phoneticPr fontId="23" type="noConversion"/>
  </si>
  <si>
    <t>Mechanical Engineering (Single Degree) (2+2 / 1+2) (2 or 1 years in SHANGHAI then 2 years in UK)</t>
    <phoneticPr fontId="23" type="noConversion"/>
  </si>
  <si>
    <r>
      <t>Education Plans</t>
    </r>
    <r>
      <rPr>
        <u/>
        <sz val="10"/>
        <rFont val="Arial"/>
        <family val="2"/>
      </rPr>
      <t xml:space="preserve"> </t>
    </r>
    <r>
      <rPr>
        <u/>
        <sz val="9"/>
        <rFont val="Arial"/>
        <family val="2"/>
      </rPr>
      <t>(Some questions apply to both Dual Degree Programme and Single Degree Programme)</t>
    </r>
    <phoneticPr fontId="0" type="noConversion"/>
  </si>
  <si>
    <t>Scholarships</t>
    <phoneticPr fontId="21" type="noConversion"/>
  </si>
  <si>
    <r>
      <t>If you prefer to pay the fees by Bank Card (credit card or debit card) at SBC, please note that only cards with “</t>
    </r>
    <r>
      <rPr>
        <i/>
        <sz val="9"/>
        <rFont val="Arial"/>
        <family val="2"/>
      </rPr>
      <t>Union Pay</t>
    </r>
    <r>
      <rPr>
        <sz val="9"/>
        <rFont val="Arial"/>
        <family val="2"/>
      </rPr>
      <t xml:space="preserve">” </t>
    </r>
    <r>
      <rPr>
        <i/>
        <sz val="9"/>
        <rFont val="Arial"/>
        <family val="2"/>
      </rPr>
      <t xml:space="preserve">that have been issued in the PRC </t>
    </r>
    <r>
      <rPr>
        <sz val="9"/>
        <rFont val="Arial"/>
        <family val="2"/>
      </rPr>
      <t>can be accepted.  The Finance Department at SBC is the only department allowed to accept any payment from students.</t>
    </r>
    <phoneticPr fontId="21" type="noConversion"/>
  </si>
  <si>
    <r>
      <t xml:space="preserve">Account Name: </t>
    </r>
    <r>
      <rPr>
        <b/>
        <sz val="9"/>
        <color indexed="8"/>
        <rFont val="Arial"/>
        <family val="2"/>
      </rPr>
      <t>University of Shanghai for Science and Technology</t>
    </r>
    <phoneticPr fontId="21" type="noConversion"/>
  </si>
  <si>
    <r>
      <t xml:space="preserve">Account Number: </t>
    </r>
    <r>
      <rPr>
        <b/>
        <sz val="9"/>
        <color indexed="8"/>
        <rFont val="Arial"/>
        <family val="2"/>
      </rPr>
      <t>0207014400000056</t>
    </r>
    <phoneticPr fontId="21" type="noConversion"/>
  </si>
  <si>
    <r>
      <t xml:space="preserve">Bank Name: </t>
    </r>
    <r>
      <rPr>
        <b/>
        <sz val="9"/>
        <color indexed="8"/>
        <rFont val="Arial"/>
        <family val="2"/>
      </rPr>
      <t>China Minsheng Banking Corp.Ltd. Shanghai Branch</t>
    </r>
    <phoneticPr fontId="21" type="noConversion"/>
  </si>
  <si>
    <r>
      <t xml:space="preserve">Bank Address: </t>
    </r>
    <r>
      <rPr>
        <b/>
        <sz val="9"/>
        <color indexed="8"/>
        <rFont val="Arial"/>
        <family val="2"/>
      </rPr>
      <t>No.399 Jiujiang Road, Shanghai</t>
    </r>
    <phoneticPr fontId="21" type="noConversion"/>
  </si>
  <si>
    <r>
      <t xml:space="preserve">SWIFT Code: </t>
    </r>
    <r>
      <rPr>
        <b/>
        <sz val="9"/>
        <rFont val="Arial"/>
        <family val="2"/>
      </rPr>
      <t>MSBC CNBJ 002</t>
    </r>
    <phoneticPr fontId="21" type="noConversion"/>
  </si>
  <si>
    <r>
      <t>账户名</t>
    </r>
    <r>
      <rPr>
        <sz val="9"/>
        <rFont val="宋体"/>
        <family val="3"/>
        <charset val="134"/>
      </rPr>
      <t>：</t>
    </r>
    <r>
      <rPr>
        <b/>
        <sz val="9"/>
        <rFont val="华文细黑"/>
        <family val="3"/>
        <charset val="134"/>
      </rPr>
      <t>上海理工大学</t>
    </r>
    <r>
      <rPr>
        <b/>
        <sz val="9"/>
        <rFont val="Arial"/>
        <family val="2"/>
      </rPr>
      <t xml:space="preserve">    </t>
    </r>
    <phoneticPr fontId="21" type="noConversion"/>
  </si>
  <si>
    <r>
      <t xml:space="preserve">账户号: </t>
    </r>
    <r>
      <rPr>
        <b/>
        <sz val="9"/>
        <rFont val="Arial"/>
        <family val="2"/>
      </rPr>
      <t>0207014400000056</t>
    </r>
    <phoneticPr fontId="21" type="noConversion"/>
  </si>
  <si>
    <r>
      <t>开户行</t>
    </r>
    <r>
      <rPr>
        <sz val="9"/>
        <rFont val="宋体"/>
        <family val="3"/>
        <charset val="134"/>
      </rPr>
      <t>：</t>
    </r>
    <r>
      <rPr>
        <sz val="9"/>
        <rFont val="Arial"/>
        <family val="2"/>
      </rPr>
      <t xml:space="preserve"> </t>
    </r>
    <r>
      <rPr>
        <b/>
        <sz val="9"/>
        <rFont val="华文细黑"/>
        <family val="3"/>
        <charset val="134"/>
      </rPr>
      <t>中国民生银行上海分行九江支行</t>
    </r>
    <phoneticPr fontId="21" type="noConversion"/>
  </si>
  <si>
    <r>
      <t>开户行地址：</t>
    </r>
    <r>
      <rPr>
        <b/>
        <sz val="9"/>
        <rFont val="华文细黑"/>
        <family val="3"/>
        <charset val="134"/>
      </rPr>
      <t>上海市九江路399号</t>
    </r>
    <phoneticPr fontId="21" type="noConversion"/>
  </si>
  <si>
    <r>
      <rPr>
        <sz val="9"/>
        <color indexed="8"/>
        <rFont val="宋体"/>
        <family val="3"/>
        <charset val="134"/>
      </rPr>
      <t>国际电汇代码：</t>
    </r>
    <r>
      <rPr>
        <sz val="9"/>
        <color indexed="8"/>
        <rFont val="Arial"/>
        <family val="2"/>
      </rPr>
      <t xml:space="preserve"> </t>
    </r>
    <r>
      <rPr>
        <b/>
        <sz val="9"/>
        <color indexed="8"/>
        <rFont val="Arial"/>
        <family val="2"/>
      </rPr>
      <t>MSBC CNBJ 002</t>
    </r>
    <phoneticPr fontId="21" type="noConversion"/>
  </si>
  <si>
    <t>1. A deposit of RMB 5,000 should be received within 4 weeks of the offer date.</t>
    <phoneticPr fontId="21" type="noConversion"/>
  </si>
  <si>
    <t>2. The remaining portion of the  full fees should be made by registration day (For unconditional offer holders).</t>
    <phoneticPr fontId="21" type="noConversion"/>
  </si>
  <si>
    <t>4. SBC reserves the right to assign students to an alternative course of study under mutual agreement, and in certain cases, to withdraw any offer should the candidate miss the normal registration procedure.</t>
    <phoneticPr fontId="21" type="noConversion"/>
  </si>
  <si>
    <r>
      <t xml:space="preserve"> </t>
    </r>
    <r>
      <rPr>
        <sz val="18"/>
        <rFont val="Arial Black"/>
        <family val="2"/>
      </rPr>
      <t xml:space="preserve"> </t>
    </r>
    <r>
      <rPr>
        <b/>
        <sz val="18"/>
        <rFont val="Arial Black"/>
        <family val="2"/>
      </rPr>
      <t xml:space="preserve">    SBC PROFORMA INVOICE FOR </t>
    </r>
    <r>
      <rPr>
        <b/>
        <sz val="18"/>
        <color rgb="FFFF0000"/>
        <rFont val="Arial Black"/>
        <family val="2"/>
      </rPr>
      <t>XXXX-XXX</t>
    </r>
    <phoneticPr fontId="21" type="noConversion"/>
  </si>
  <si>
    <t>6. On-Campus Accommodation Fees are not included here; Please refer to related documents from the International Affairs Department for detailed information about the accommodation application date, payment deadline, application process, payment method and the amount (Apply to the first year at SBC).</t>
    <phoneticPr fontId="21" type="noConversion"/>
  </si>
  <si>
    <t>Dear XXX</t>
    <phoneticPr fontId="23" type="noConversion"/>
  </si>
  <si>
    <t>(PLEASE INPUT)</t>
    <phoneticPr fontId="23" type="noConversion"/>
  </si>
  <si>
    <t>TOTAL TO PAY (After Deposit)</t>
    <phoneticPr fontId="21" type="noConversion"/>
  </si>
  <si>
    <t>9. For international payments, we recommend remitting in Renminbi Yuan (RMB). In other cases, your payment currency will be converted to RMB at the bank rate on the day of exchange settlement. Any shortage will be considered unpaid fees; any overpayment can be returned upon request.</t>
    <phoneticPr fontId="21" type="noConversion"/>
  </si>
  <si>
    <t>Accommodation Fee</t>
    <phoneticPr fontId="21" type="noConversion"/>
  </si>
  <si>
    <r>
      <t xml:space="preserve">8. Nationality * </t>
    </r>
    <r>
      <rPr>
        <sz val="6"/>
        <rFont val="Arial"/>
        <family val="2"/>
      </rPr>
      <t>(As per the latest passport)</t>
    </r>
    <phoneticPr fontId="0" type="noConversion"/>
  </si>
  <si>
    <t xml:space="preserve">9. Country of Permanent Residence * </t>
    <phoneticPr fontId="0" type="noConversion"/>
  </si>
  <si>
    <t xml:space="preserve">10. Marriage Status * </t>
    <phoneticPr fontId="0" type="noConversion"/>
  </si>
  <si>
    <r>
      <t xml:space="preserve">11. Religion * </t>
    </r>
    <r>
      <rPr>
        <sz val="9"/>
        <rFont val="宋体"/>
        <family val="3"/>
        <charset val="134"/>
      </rPr>
      <t>：</t>
    </r>
    <phoneticPr fontId="0" type="noConversion"/>
  </si>
  <si>
    <t xml:space="preserve">12. Occupation * </t>
    <phoneticPr fontId="0" type="noConversion"/>
  </si>
  <si>
    <r>
      <t xml:space="preserve">13. Home Address * </t>
    </r>
    <r>
      <rPr>
        <sz val="6"/>
        <rFont val="Arial"/>
        <family val="2"/>
      </rPr>
      <t>(Room; Block; Street; City)</t>
    </r>
    <phoneticPr fontId="0" type="noConversion"/>
  </si>
  <si>
    <t>14. Post Code *</t>
    <phoneticPr fontId="0" type="noConversion"/>
  </si>
  <si>
    <t>15. Home Address in Shanghai * (If Living Off-Campus)</t>
    <phoneticPr fontId="0" type="noConversion"/>
  </si>
  <si>
    <t xml:space="preserve">16. Applicant's Mobile Phone * </t>
    <phoneticPr fontId="0" type="noConversion"/>
  </si>
  <si>
    <r>
      <t xml:space="preserve">17. Applicant’s Email Address </t>
    </r>
    <r>
      <rPr>
        <sz val="6"/>
        <rFont val="Arial"/>
        <family val="2"/>
      </rPr>
      <t>(please input more than one with different mail server suffix)</t>
    </r>
    <r>
      <rPr>
        <sz val="9"/>
        <rFont val="Arial"/>
        <family val="2"/>
      </rPr>
      <t xml:space="preserve">  *  </t>
    </r>
    <phoneticPr fontId="0" type="noConversion"/>
  </si>
  <si>
    <r>
      <t xml:space="preserve">18. Applicant’s Passport Number * </t>
    </r>
    <r>
      <rPr>
        <sz val="6"/>
        <rFont val="Arial"/>
        <family val="2"/>
      </rPr>
      <t xml:space="preserve"> (As per the latest passport)</t>
    </r>
    <phoneticPr fontId="0" type="noConversion"/>
  </si>
  <si>
    <r>
      <t xml:space="preserve">19. Issue Date of Applicant's Latest Passport * </t>
    </r>
    <r>
      <rPr>
        <sz val="6"/>
        <rFont val="Arial"/>
        <family val="2"/>
      </rPr>
      <t>(DD/MM/YYYY)</t>
    </r>
    <phoneticPr fontId="0" type="noConversion"/>
  </si>
  <si>
    <r>
      <t xml:space="preserve">20. Expiry Date of Applicant's Latest Passport * </t>
    </r>
    <r>
      <rPr>
        <sz val="6"/>
        <rFont val="Arial"/>
        <family val="2"/>
      </rPr>
      <t>(DD/MM/YYYY)</t>
    </r>
    <phoneticPr fontId="0" type="noConversion"/>
  </si>
  <si>
    <t>21. Parent's / Guardian's Name</t>
    <phoneticPr fontId="0" type="noConversion"/>
  </si>
  <si>
    <t xml:space="preserve">22. Parent’s Contact Phone * </t>
    <phoneticPr fontId="0" type="noConversion"/>
  </si>
  <si>
    <r>
      <t xml:space="preserve">24. Parent’s Email * </t>
    </r>
    <r>
      <rPr>
        <sz val="9"/>
        <rFont val="宋体"/>
        <family val="3"/>
        <charset val="134"/>
      </rPr>
      <t>：</t>
    </r>
    <phoneticPr fontId="0" type="noConversion"/>
  </si>
  <si>
    <t>25. Which School do you wish to apply to? *</t>
    <phoneticPr fontId="0" type="noConversion"/>
  </si>
  <si>
    <t xml:space="preserve">26. In which course stream at SBC do you intend to study? * </t>
    <phoneticPr fontId="0" type="noConversion"/>
  </si>
  <si>
    <r>
      <t xml:space="preserve">27. Please state the Year of Entry you are applying for * </t>
    </r>
    <r>
      <rPr>
        <sz val="6"/>
        <rFont val="Arial"/>
        <family val="2"/>
      </rPr>
      <t>(for Single Degree Programme to choose only)</t>
    </r>
    <phoneticPr fontId="0" type="noConversion"/>
  </si>
  <si>
    <t>28. Please Indicate Preferred Accommodation *:</t>
    <phoneticPr fontId="0" type="noConversion"/>
  </si>
  <si>
    <r>
      <t xml:space="preserve">29. Is English your first language?* </t>
    </r>
    <r>
      <rPr>
        <sz val="6"/>
        <rFont val="Arial"/>
        <family val="2"/>
      </rPr>
      <t>(If yes, please go to question 33 directly after this question)</t>
    </r>
    <phoneticPr fontId="0" type="noConversion"/>
  </si>
  <si>
    <t>30. English Language Test Type that you have taken or plan to take *:</t>
    <phoneticPr fontId="0" type="noConversion"/>
  </si>
  <si>
    <t>(IELTS/TOEFL IBT/PTE/SBC Entrance Exam/OTHER)</t>
    <phoneticPr fontId="0" type="noConversion"/>
  </si>
  <si>
    <t>31. Score obtained*  (If not taken yet, please enter "FUTURE DATE:")</t>
    <phoneticPr fontId="0" type="noConversion"/>
  </si>
  <si>
    <t>32. Date Obtained*</t>
    <phoneticPr fontId="0" type="noConversion"/>
  </si>
  <si>
    <t>33. What is your Chinese language ability ? *</t>
    <phoneticPr fontId="0" type="noConversion"/>
  </si>
  <si>
    <t>34. If you have taken HSK Chinese test, what was your score? *</t>
    <phoneticPr fontId="0" type="noConversion"/>
  </si>
  <si>
    <t>35. All courses at SBC are taught in English. SBC would like to know if you be interested in taking an additional module of Chinese each semester: *</t>
    <phoneticPr fontId="0" type="noConversion"/>
  </si>
  <si>
    <t>36. Highest Level of Studies Achieved *</t>
    <phoneticPr fontId="0" type="noConversion"/>
  </si>
  <si>
    <t>37. Name of School/ University *</t>
    <phoneticPr fontId="0" type="noConversion"/>
  </si>
  <si>
    <t>38. Address *</t>
    <phoneticPr fontId="0" type="noConversion"/>
  </si>
  <si>
    <r>
      <t xml:space="preserve">39. Start Date * </t>
    </r>
    <r>
      <rPr>
        <sz val="6"/>
        <rFont val="Arial"/>
        <family val="2"/>
      </rPr>
      <t>(DD/MM/YYYY)</t>
    </r>
    <phoneticPr fontId="0" type="noConversion"/>
  </si>
  <si>
    <t>41. GPA *</t>
    <phoneticPr fontId="0" type="noConversion"/>
  </si>
  <si>
    <t>(GCSE / A Levels / IB / SAT / AP / BA / BSc / BEng / Other)</t>
    <phoneticPr fontId="0" type="noConversion"/>
  </si>
  <si>
    <t>42. Certificate Received? *</t>
    <phoneticPr fontId="0" type="noConversion"/>
  </si>
  <si>
    <t>43. Studied Major *</t>
    <phoneticPr fontId="0" type="noConversion"/>
  </si>
  <si>
    <t>44. Studied Subjects *</t>
    <phoneticPr fontId="0" type="noConversion"/>
  </si>
  <si>
    <t>45. How did you hear about The Sino-British College?  *</t>
    <phoneticPr fontId="0" type="noConversion"/>
  </si>
  <si>
    <r>
      <t xml:space="preserve">47. Application Date (Today's date) * </t>
    </r>
    <r>
      <rPr>
        <sz val="6"/>
        <rFont val="Arial"/>
        <family val="2"/>
      </rPr>
      <t>(DD/MM/YYYY)</t>
    </r>
    <phoneticPr fontId="0" type="noConversion"/>
  </si>
  <si>
    <t>48. I understand the notes on study and progression *</t>
    <phoneticPr fontId="0" type="noConversion"/>
  </si>
  <si>
    <t>(PLEASE INPUT)</t>
    <phoneticPr fontId="0" type="noConversion"/>
  </si>
  <si>
    <t xml:space="preserve">Personal Information: </t>
    <phoneticPr fontId="0" type="noConversion"/>
  </si>
  <si>
    <t>(PLEASE SELECT)</t>
    <phoneticPr fontId="0" type="noConversion"/>
  </si>
  <si>
    <t>23. Parent's occupation (Briefly introduction)</t>
    <phoneticPr fontId="0" type="noConversion"/>
  </si>
  <si>
    <t xml:space="preserve">3. If payment is not received within the specified timeframes your offer may be withdrawn.  If you are experiencing problems in meeting any payment deadline, please contact us at international@sbc.usst.edu.cn </t>
    <phoneticPr fontId="21" type="noConversion"/>
  </si>
  <si>
    <t xml:space="preserve">7. You will be eligible for a refund of any deposit or fees that you have paid if you provide evidence that (a) you are not able to meet the offer requirements, or (b) your visa application has been denied by the Chinese Embassy. </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</si>
</sst>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409]mmmm\ d\,\ yyyy;@"/>
    <numFmt numFmtId="177" formatCode="mmmm\,\ yyyy"/>
    <numFmt numFmtId="178" formatCode="0.0"/>
    <numFmt numFmtId="179" formatCode="mmmm\ yyyy"/>
    <numFmt numFmtId="180" formatCode="mm/dd/yyyy"/>
    <numFmt numFmtId="181" formatCode="dd/mmm/yyyy"/>
    <numFmt numFmtId="182" formatCode="dd\ mmm\ yyyy"/>
    <numFmt numFmtId="183" formatCode="yyyy\ mmm\ dd"/>
    <numFmt numFmtId="184" formatCode="0_ "/>
    <numFmt numFmtId="185" formatCode="[$CNY]\ #,##0_);[Red]\([$CNY]\ #,##0\)"/>
    <numFmt numFmtId="186" formatCode="yyyy\-mm\-dd;@"/>
  </numFmts>
  <fonts count="96">
    <font>
      <sz val="10"/>
      <name val="Arial"/>
      <family val="2"/>
    </font>
    <font>
      <sz val="10"/>
      <name val="Arial"/>
      <family val="2"/>
    </font>
    <font>
      <b/>
      <u/>
      <sz val="11"/>
      <name val="Arial"/>
      <family val="2"/>
    </font>
    <font>
      <b/>
      <i/>
      <sz val="10"/>
      <name val="Arial"/>
      <family val="2"/>
    </font>
    <font>
      <b/>
      <sz val="10"/>
      <name val="SimSun"/>
      <charset val="134"/>
    </font>
    <font>
      <b/>
      <sz val="10"/>
      <name val="Arial"/>
      <family val="2"/>
    </font>
    <font>
      <b/>
      <u/>
      <sz val="10"/>
      <name val="Arial"/>
      <family val="2"/>
    </font>
    <font>
      <sz val="10"/>
      <name val="Arial"/>
      <family val="2"/>
    </font>
    <font>
      <i/>
      <sz val="10"/>
      <name val="Arial"/>
      <family val="2"/>
    </font>
    <font>
      <b/>
      <sz val="10.5"/>
      <name val="SimSun"/>
      <charset val="134"/>
    </font>
    <font>
      <b/>
      <u/>
      <sz val="12"/>
      <name val="Arial"/>
      <family val="2"/>
    </font>
    <font>
      <sz val="9"/>
      <name val="Arial"/>
      <family val="2"/>
    </font>
    <font>
      <sz val="9"/>
      <name val="SimSun"/>
      <charset val="134"/>
    </font>
    <font>
      <sz val="9"/>
      <name val="Verdana"/>
      <family val="2"/>
    </font>
    <font>
      <b/>
      <sz val="9"/>
      <name val="Arial"/>
      <family val="2"/>
    </font>
    <font>
      <b/>
      <sz val="9"/>
      <name val="SimSun"/>
      <charset val="134"/>
    </font>
    <font>
      <b/>
      <u/>
      <sz val="12"/>
      <name val="SimSun"/>
      <charset val="134"/>
    </font>
    <font>
      <b/>
      <sz val="12"/>
      <name val="Arial"/>
      <family val="2"/>
    </font>
    <font>
      <u/>
      <sz val="10"/>
      <color indexed="12"/>
      <name val="Arial"/>
      <family val="2"/>
    </font>
    <font>
      <sz val="12"/>
      <name val="Arial"/>
      <family val="2"/>
    </font>
    <font>
      <b/>
      <u/>
      <sz val="12"/>
      <name val="Times New Roman"/>
      <family val="1"/>
    </font>
    <font>
      <sz val="9"/>
      <name val="宋体"/>
      <family val="3"/>
      <charset val="134"/>
    </font>
    <font>
      <sz val="10.5"/>
      <name val="Arial"/>
      <family val="2"/>
    </font>
    <font>
      <sz val="8"/>
      <name val="Arial"/>
      <family val="2"/>
    </font>
    <font>
      <b/>
      <sz val="14"/>
      <name val="Arial"/>
      <family val="2"/>
    </font>
    <font>
      <b/>
      <sz val="14"/>
      <name val="SimSun"/>
      <charset val="134"/>
    </font>
    <font>
      <b/>
      <sz val="10.5"/>
      <name val="Arial"/>
      <family val="2"/>
    </font>
    <font>
      <b/>
      <u/>
      <sz val="16"/>
      <name val="宋体"/>
      <family val="3"/>
      <charset val="134"/>
    </font>
    <font>
      <sz val="10"/>
      <name val="宋体"/>
      <family val="3"/>
      <charset val="134"/>
    </font>
    <font>
      <b/>
      <sz val="11"/>
      <name val="Arial"/>
      <family val="2"/>
    </font>
    <font>
      <sz val="11"/>
      <name val="Arial"/>
      <family val="2"/>
    </font>
    <font>
      <sz val="14"/>
      <name val="Arial"/>
      <family val="2"/>
    </font>
    <font>
      <b/>
      <i/>
      <u/>
      <sz val="18"/>
      <name val="Arial"/>
      <family val="2"/>
    </font>
    <font>
      <b/>
      <i/>
      <u/>
      <sz val="16"/>
      <name val="Arial"/>
      <family val="2"/>
    </font>
    <font>
      <b/>
      <i/>
      <u/>
      <sz val="12"/>
      <name val="Arial"/>
      <family val="2"/>
    </font>
    <font>
      <vertAlign val="superscript"/>
      <sz val="9"/>
      <name val="Arial"/>
      <family val="2"/>
    </font>
    <font>
      <i/>
      <sz val="9"/>
      <name val="Arial"/>
      <family val="2"/>
    </font>
    <font>
      <b/>
      <u/>
      <sz val="9"/>
      <name val="Arial"/>
      <family val="2"/>
    </font>
    <font>
      <b/>
      <i/>
      <sz val="11"/>
      <name val="Arial"/>
      <family val="2"/>
    </font>
    <font>
      <i/>
      <sz val="11"/>
      <name val="Arial"/>
      <family val="2"/>
    </font>
    <font>
      <sz val="11"/>
      <color indexed="63"/>
      <name val="Arial"/>
      <family val="2"/>
    </font>
    <font>
      <b/>
      <sz val="18"/>
      <name val="Arial Black"/>
      <family val="2"/>
    </font>
    <font>
      <b/>
      <sz val="18"/>
      <name val="Arial"/>
      <family val="2"/>
    </font>
    <font>
      <sz val="10"/>
      <color indexed="63"/>
      <name val="Verdana"/>
      <family val="2"/>
    </font>
    <font>
      <sz val="16"/>
      <name val="Arial"/>
      <family val="2"/>
    </font>
    <font>
      <sz val="18"/>
      <name val="Arial"/>
      <family val="2"/>
    </font>
    <font>
      <sz val="11"/>
      <name val="宋体"/>
      <family val="3"/>
      <charset val="134"/>
    </font>
    <font>
      <sz val="11"/>
      <name val="Calibri"/>
      <family val="2"/>
    </font>
    <font>
      <sz val="22"/>
      <name val="Arial"/>
      <family val="2"/>
    </font>
    <font>
      <b/>
      <sz val="16"/>
      <name val="Arial"/>
      <family val="2"/>
    </font>
    <font>
      <b/>
      <sz val="10"/>
      <color indexed="16"/>
      <name val="Arial"/>
      <family val="2"/>
    </font>
    <font>
      <b/>
      <sz val="8"/>
      <name val="Arial"/>
      <family val="2"/>
    </font>
    <font>
      <b/>
      <sz val="8"/>
      <color indexed="9"/>
      <name val="Arial"/>
      <family val="2"/>
    </font>
    <font>
      <b/>
      <sz val="8"/>
      <color indexed="8"/>
      <name val="Arial"/>
      <family val="2"/>
    </font>
    <font>
      <sz val="8"/>
      <color indexed="8"/>
      <name val="Arial"/>
      <family val="2"/>
    </font>
    <font>
      <b/>
      <sz val="24"/>
      <color indexed="16"/>
      <name val="Arial"/>
      <family val="2"/>
    </font>
    <font>
      <b/>
      <sz val="17"/>
      <name val="Arial"/>
      <family val="2"/>
    </font>
    <font>
      <b/>
      <sz val="7.5"/>
      <name val="Arial-BoldMT"/>
      <family val="2"/>
    </font>
    <font>
      <b/>
      <sz val="12"/>
      <color indexed="8"/>
      <name val="Arial-BoldMT"/>
      <family val="2"/>
    </font>
    <font>
      <sz val="9"/>
      <name val="Times New Roman"/>
      <family val="1"/>
    </font>
    <font>
      <b/>
      <sz val="9"/>
      <name val="Times New Roman"/>
      <family val="1"/>
    </font>
    <font>
      <b/>
      <i/>
      <sz val="9"/>
      <name val="Arial"/>
      <family val="2"/>
    </font>
    <font>
      <sz val="10"/>
      <name val="Times New Roman"/>
      <family val="1"/>
    </font>
    <font>
      <sz val="9"/>
      <color indexed="8"/>
      <name val="Arial"/>
      <family val="2"/>
    </font>
    <font>
      <b/>
      <u/>
      <sz val="10"/>
      <color indexed="12"/>
      <name val="Arial"/>
      <family val="2"/>
    </font>
    <font>
      <b/>
      <sz val="16"/>
      <name val="Arial Black"/>
      <family val="2"/>
    </font>
    <font>
      <sz val="6"/>
      <name val="宋体"/>
      <family val="3"/>
      <charset val="134"/>
    </font>
    <font>
      <sz val="6"/>
      <name val="Arial"/>
      <family val="2"/>
    </font>
    <font>
      <sz val="8"/>
      <name val="宋体"/>
      <family val="3"/>
      <charset val="134"/>
    </font>
    <font>
      <sz val="7"/>
      <name val="宋体"/>
      <family val="3"/>
      <charset val="134"/>
    </font>
    <font>
      <b/>
      <sz val="18"/>
      <name val="宋体"/>
      <family val="3"/>
      <charset val="134"/>
    </font>
    <font>
      <sz val="10.5"/>
      <name val="Times New Roman"/>
      <family val="1"/>
    </font>
    <font>
      <b/>
      <i/>
      <sz val="10"/>
      <name val="Times New Roman"/>
      <family val="1"/>
    </font>
    <font>
      <b/>
      <i/>
      <u/>
      <sz val="11"/>
      <name val="Arial"/>
      <family val="2"/>
    </font>
    <font>
      <sz val="11"/>
      <name val="Times New Roman"/>
      <family val="1"/>
    </font>
    <font>
      <i/>
      <sz val="11"/>
      <name val="Times New Roman"/>
      <family val="1"/>
    </font>
    <font>
      <sz val="18"/>
      <name val="Arial Black"/>
      <family val="2"/>
    </font>
    <font>
      <u/>
      <sz val="10"/>
      <name val="Arial"/>
      <family val="2"/>
    </font>
    <font>
      <b/>
      <sz val="12"/>
      <name val="Arial Black"/>
      <family val="2"/>
    </font>
    <font>
      <sz val="9"/>
      <name val="宋体"/>
      <family val="3"/>
      <charset val="134"/>
    </font>
    <font>
      <b/>
      <sz val="9"/>
      <name val="宋体"/>
      <family val="3"/>
      <charset val="134"/>
    </font>
    <font>
      <b/>
      <sz val="11"/>
      <name val="宋体"/>
      <family val="3"/>
      <charset val="134"/>
    </font>
    <font>
      <b/>
      <sz val="10"/>
      <name val="宋体"/>
      <family val="3"/>
      <charset val="134"/>
    </font>
    <font>
      <u/>
      <sz val="9"/>
      <name val="Arial"/>
      <family val="2"/>
    </font>
    <font>
      <sz val="9"/>
      <name val="宋体"/>
      <family val="3"/>
      <charset val="134"/>
    </font>
    <font>
      <sz val="9"/>
      <color theme="1"/>
      <name val="Arial"/>
      <family val="2"/>
    </font>
    <font>
      <b/>
      <sz val="9"/>
      <color rgb="FF000000"/>
      <name val="Arial"/>
      <family val="2"/>
    </font>
    <font>
      <sz val="9"/>
      <color rgb="FF000000"/>
      <name val="Arial"/>
      <family val="2"/>
    </font>
    <font>
      <b/>
      <sz val="9"/>
      <color indexed="8"/>
      <name val="Arial"/>
      <family val="2"/>
    </font>
    <font>
      <sz val="9"/>
      <name val="华文细黑"/>
      <family val="3"/>
      <charset val="134"/>
    </font>
    <font>
      <b/>
      <sz val="9"/>
      <name val="华文细黑"/>
      <family val="3"/>
      <charset val="134"/>
    </font>
    <font>
      <sz val="9"/>
      <color indexed="8"/>
      <name val="宋体"/>
      <family val="3"/>
      <charset val="134"/>
    </font>
    <font>
      <b/>
      <sz val="18"/>
      <color rgb="FFFF0000"/>
      <name val="Arial Black"/>
      <family val="2"/>
    </font>
    <font>
      <b/>
      <sz val="9"/>
      <color rgb="FFFF0000"/>
      <name val="Arial"/>
      <family val="2"/>
    </font>
    <font>
      <sz val="11"/>
      <color rgb="FFFF0000"/>
      <name val="Arial"/>
      <family val="2"/>
    </font>
    <font>
      <b/>
      <sz val="11"/>
      <color rgb="FFFF0000"/>
      <name val="Arial"/>
      <family val="2"/>
    </font>
  </fonts>
  <fills count="9">
    <fill>
      <patternFill patternType="none"/>
    </fill>
    <fill>
      <patternFill patternType="gray125"/>
    </fill>
    <fill>
      <patternFill patternType="lightGray"/>
    </fill>
    <fill>
      <patternFill patternType="solid">
        <fgColor indexed="13"/>
        <bgColor indexed="64"/>
      </patternFill>
    </fill>
    <fill>
      <patternFill patternType="solid">
        <fgColor indexed="8"/>
        <bgColor indexed="64"/>
      </patternFill>
    </fill>
    <fill>
      <patternFill patternType="solid">
        <fgColor indexed="22"/>
        <bgColor indexed="64"/>
      </patternFill>
    </fill>
    <fill>
      <patternFill patternType="solid">
        <fgColor indexed="65"/>
        <bgColor indexed="64"/>
      </patternFill>
    </fill>
    <fill>
      <patternFill patternType="solid">
        <fgColor rgb="FFFFFFFF"/>
        <bgColor indexed="64"/>
      </patternFill>
    </fill>
    <fill>
      <patternFill patternType="solid">
        <fgColor rgb="FFFF0000"/>
        <bgColor indexed="64"/>
      </patternFill>
    </fill>
  </fills>
  <borders count="94">
    <border>
      <left/>
      <right/>
      <top/>
      <bottom/>
      <diagonal/>
    </border>
    <border>
      <left style="medium">
        <color indexed="64"/>
      </left>
      <right/>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medium">
        <color indexed="10"/>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mediumDashDot">
        <color indexed="64"/>
      </bottom>
      <diagonal/>
    </border>
    <border>
      <left/>
      <right style="medium">
        <color indexed="10"/>
      </right>
      <top/>
      <bottom/>
      <diagonal/>
    </border>
    <border>
      <left/>
      <right style="medium">
        <color indexed="10"/>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style="medium">
        <color rgb="FF000000"/>
      </bottom>
      <diagonal/>
    </border>
    <border>
      <left style="thin">
        <color rgb="FF000000"/>
      </left>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style="medium">
        <color indexed="64"/>
      </left>
      <right style="thin">
        <color rgb="FF000000"/>
      </right>
      <top style="medium">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bottom style="thin">
        <color rgb="FF000000"/>
      </bottom>
      <diagonal/>
    </border>
    <border>
      <left style="medium">
        <color indexed="64"/>
      </left>
      <right style="thin">
        <color indexed="64"/>
      </right>
      <top style="thin">
        <color rgb="FF000000"/>
      </top>
      <bottom style="thin">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thin">
        <color indexed="64"/>
      </top>
      <bottom style="thin">
        <color theme="1"/>
      </bottom>
      <diagonal/>
    </border>
    <border>
      <left style="thin">
        <color indexed="64"/>
      </left>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rgb="FF000000"/>
      </left>
      <right style="medium">
        <color indexed="64"/>
      </right>
      <top style="thin">
        <color rgb="FF000000"/>
      </top>
      <bottom style="thin">
        <color theme="1"/>
      </bottom>
      <diagonal/>
    </border>
    <border>
      <left style="medium">
        <color indexed="64"/>
      </left>
      <right style="thin">
        <color rgb="FF000000"/>
      </right>
      <top style="thin">
        <color theme="1"/>
      </top>
      <bottom style="medium">
        <color theme="1"/>
      </bottom>
      <diagonal/>
    </border>
    <border>
      <left style="thin">
        <color rgb="FF000000"/>
      </left>
      <right/>
      <top style="thin">
        <color theme="1"/>
      </top>
      <bottom style="medium">
        <color theme="1"/>
      </bottom>
      <diagonal/>
    </border>
    <border>
      <left style="thin">
        <color rgb="FF000000"/>
      </left>
      <right style="thin">
        <color rgb="FF000000"/>
      </right>
      <top style="thin">
        <color theme="1"/>
      </top>
      <bottom style="medium">
        <color theme="1"/>
      </bottom>
      <diagonal/>
    </border>
    <border>
      <left style="thin">
        <color rgb="FF000000"/>
      </left>
      <right style="medium">
        <color indexed="64"/>
      </right>
      <top style="thin">
        <color theme="1"/>
      </top>
      <bottom style="medium">
        <color theme="1"/>
      </bottom>
      <diagonal/>
    </border>
    <border>
      <left style="medium">
        <color indexed="64"/>
      </left>
      <right style="thin">
        <color rgb="FF000000"/>
      </right>
      <top style="thin">
        <color theme="1"/>
      </top>
      <bottom style="thin">
        <color theme="1"/>
      </bottom>
      <diagonal/>
    </border>
    <border>
      <left style="thin">
        <color rgb="FF000000"/>
      </left>
      <right/>
      <top style="thin">
        <color theme="1"/>
      </top>
      <bottom style="thin">
        <color theme="1"/>
      </bottom>
      <diagonal/>
    </border>
    <border>
      <left style="thin">
        <color rgb="FF000000"/>
      </left>
      <right style="thin">
        <color rgb="FF000000"/>
      </right>
      <top style="thin">
        <color theme="1"/>
      </top>
      <bottom style="thin">
        <color theme="1"/>
      </bottom>
      <diagonal/>
    </border>
    <border>
      <left style="thin">
        <color rgb="FF000000"/>
      </left>
      <right style="medium">
        <color indexed="64"/>
      </right>
      <top style="thin">
        <color theme="1"/>
      </top>
      <bottom style="thin">
        <color theme="1"/>
      </bottom>
      <diagonal/>
    </border>
    <border>
      <left style="medium">
        <color indexed="64"/>
      </left>
      <right style="thin">
        <color indexed="64"/>
      </right>
      <top style="thin">
        <color rgb="FF000000"/>
      </top>
      <bottom style="thin">
        <color theme="1"/>
      </bottom>
      <diagonal/>
    </border>
    <border>
      <left style="thin">
        <color indexed="64"/>
      </left>
      <right/>
      <top style="thin">
        <color rgb="FF000000"/>
      </top>
      <bottom style="thin">
        <color theme="1"/>
      </bottom>
      <diagonal/>
    </border>
    <border>
      <left style="thin">
        <color indexed="64"/>
      </left>
      <right style="thin">
        <color indexed="64"/>
      </right>
      <top style="thin">
        <color rgb="FF000000"/>
      </top>
      <bottom style="thin">
        <color theme="1"/>
      </bottom>
      <diagonal/>
    </border>
    <border>
      <left style="medium">
        <color indexed="64"/>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rgb="FF000000"/>
      </left>
      <right style="medium">
        <color indexed="64"/>
      </right>
      <top style="thin">
        <color rgb="FF000000"/>
      </top>
      <bottom style="medium">
        <color theme="1"/>
      </bottom>
      <diagonal/>
    </border>
    <border>
      <left style="medium">
        <color indexed="64"/>
      </left>
      <right style="thin">
        <color indexed="64"/>
      </right>
      <top style="thin">
        <color rgb="FF000000"/>
      </top>
      <bottom style="medium">
        <color theme="1"/>
      </bottom>
      <diagonal/>
    </border>
    <border>
      <left style="thin">
        <color indexed="64"/>
      </left>
      <right/>
      <top style="thin">
        <color rgb="FF000000"/>
      </top>
      <bottom style="medium">
        <color theme="1"/>
      </bottom>
      <diagonal/>
    </border>
    <border>
      <left style="thin">
        <color indexed="64"/>
      </left>
      <right style="thin">
        <color indexed="64"/>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style="medium">
        <color indexed="64"/>
      </left>
      <right style="thin">
        <color rgb="FF000000"/>
      </right>
      <top style="thin">
        <color rgb="FF000000"/>
      </top>
      <bottom style="medium">
        <color theme="1"/>
      </bottom>
      <diagonal/>
    </border>
    <border>
      <left style="thin">
        <color rgb="FF000000"/>
      </left>
      <right/>
      <top/>
      <bottom style="medium">
        <color theme="1"/>
      </bottom>
      <diagonal/>
    </border>
    <border>
      <left style="thin">
        <color indexed="64"/>
      </left>
      <right/>
      <top/>
      <bottom style="medium">
        <color theme="1"/>
      </bottom>
      <diagonal/>
    </border>
    <border>
      <left style="thin">
        <color rgb="FF000000"/>
      </left>
      <right style="medium">
        <color indexed="64"/>
      </right>
      <top/>
      <bottom style="medium">
        <color theme="1"/>
      </bottom>
      <diagonal/>
    </border>
    <border>
      <left/>
      <right style="medium">
        <color indexed="10"/>
      </right>
      <top style="thin">
        <color indexed="64"/>
      </top>
      <bottom/>
      <diagonal/>
    </border>
    <border>
      <left/>
      <right style="medium">
        <color indexed="10"/>
      </right>
      <top/>
      <bottom style="thin">
        <color indexed="64"/>
      </bottom>
      <diagonal/>
    </border>
    <border>
      <left style="medium">
        <color indexed="10"/>
      </left>
      <right style="medium">
        <color indexed="64"/>
      </right>
      <top style="medium">
        <color indexed="10"/>
      </top>
      <bottom style="medium">
        <color indexed="10"/>
      </bottom>
      <diagonal/>
    </border>
    <border>
      <left/>
      <right style="medium">
        <color indexed="64"/>
      </right>
      <top style="medium">
        <color indexed="10"/>
      </top>
      <bottom style="medium">
        <color indexed="10"/>
      </bottom>
      <diagonal/>
    </border>
    <border>
      <left style="medium">
        <color indexed="10"/>
      </left>
      <right style="medium">
        <color indexed="64"/>
      </right>
      <top style="medium">
        <color indexed="10"/>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802">
    <xf numFmtId="0" fontId="0" fillId="0" borderId="0" xfId="0"/>
    <xf numFmtId="0" fontId="5" fillId="0" borderId="0" xfId="0" applyFont="1" applyAlignment="1">
      <alignment horizontal="left"/>
    </xf>
    <xf numFmtId="0" fontId="0" fillId="0" borderId="0" xfId="0" applyAlignment="1">
      <alignment wrapText="1"/>
    </xf>
    <xf numFmtId="0" fontId="15" fillId="0" borderId="0" xfId="0" applyFont="1" applyBorder="1" applyAlignment="1">
      <alignment horizontal="justify"/>
    </xf>
    <xf numFmtId="0" fontId="15" fillId="0" borderId="0" xfId="0" applyFont="1" applyBorder="1" applyAlignment="1">
      <alignment horizontal="justify" wrapText="1"/>
    </xf>
    <xf numFmtId="0" fontId="9" fillId="0" borderId="0" xfId="0" applyFont="1" applyBorder="1" applyAlignment="1">
      <alignment horizontal="justify" wrapText="1"/>
    </xf>
    <xf numFmtId="0" fontId="15" fillId="0" borderId="0" xfId="0" applyFont="1" applyBorder="1" applyAlignment="1">
      <alignment horizontal="left" wrapText="1"/>
    </xf>
    <xf numFmtId="0" fontId="12" fillId="0" borderId="0" xfId="0" applyFont="1" applyBorder="1" applyAlignment="1">
      <alignment horizontal="left" wrapText="1"/>
    </xf>
    <xf numFmtId="0" fontId="0" fillId="0" borderId="0" xfId="0" applyBorder="1"/>
    <xf numFmtId="0" fontId="16" fillId="0" borderId="0" xfId="0" applyFont="1" applyBorder="1" applyAlignment="1">
      <alignment horizontal="left"/>
    </xf>
    <xf numFmtId="0" fontId="10" fillId="0" borderId="0" xfId="0" applyFont="1" applyBorder="1" applyAlignment="1">
      <alignment horizontal="left"/>
    </xf>
    <xf numFmtId="0" fontId="0" fillId="0" borderId="0" xfId="0" applyAlignment="1">
      <alignment vertical="center"/>
    </xf>
    <xf numFmtId="0" fontId="5" fillId="0" borderId="0" xfId="0" applyFont="1"/>
    <xf numFmtId="0" fontId="1" fillId="0" borderId="0" xfId="0" applyFont="1"/>
    <xf numFmtId="0" fontId="0" fillId="0" borderId="0" xfId="0" applyFill="1" applyBorder="1"/>
    <xf numFmtId="0" fontId="1" fillId="0" borderId="0" xfId="0" applyFont="1" applyBorder="1"/>
    <xf numFmtId="0" fontId="11" fillId="2" borderId="0" xfId="0" applyFont="1" applyFill="1" applyBorder="1" applyAlignment="1">
      <alignment horizontal="left"/>
    </xf>
    <xf numFmtId="0" fontId="11" fillId="2" borderId="6" xfId="0" applyFont="1" applyFill="1" applyBorder="1" applyAlignment="1">
      <alignment horizontal="left"/>
    </xf>
    <xf numFmtId="0" fontId="30" fillId="0" borderId="0" xfId="0" applyFont="1" applyBorder="1" applyAlignment="1"/>
    <xf numFmtId="0" fontId="11" fillId="0" borderId="0" xfId="0" applyFont="1"/>
    <xf numFmtId="0" fontId="28" fillId="0" borderId="0" xfId="0" applyFont="1" applyBorder="1"/>
    <xf numFmtId="0" fontId="0" fillId="0" borderId="5" xfId="0" applyBorder="1" applyAlignment="1">
      <alignment vertical="top"/>
    </xf>
    <xf numFmtId="0" fontId="0" fillId="0" borderId="0" xfId="0" applyBorder="1" applyAlignment="1">
      <alignment vertical="top"/>
    </xf>
    <xf numFmtId="0" fontId="0" fillId="0" borderId="0" xfId="0" applyAlignment="1">
      <alignment vertical="top"/>
    </xf>
    <xf numFmtId="0" fontId="0" fillId="0" borderId="4" xfId="0" applyBorder="1" applyAlignment="1">
      <alignment vertical="top"/>
    </xf>
    <xf numFmtId="0" fontId="0" fillId="0" borderId="11" xfId="0" applyBorder="1" applyAlignment="1">
      <alignment vertical="top"/>
    </xf>
    <xf numFmtId="0" fontId="0" fillId="0" borderId="12" xfId="0" applyBorder="1" applyAlignment="1">
      <alignment vertical="top"/>
    </xf>
    <xf numFmtId="0" fontId="0" fillId="0" borderId="13" xfId="0" applyBorder="1" applyAlignment="1">
      <alignment vertical="top"/>
    </xf>
    <xf numFmtId="0" fontId="0" fillId="0" borderId="7" xfId="0" applyBorder="1" applyAlignment="1">
      <alignment vertical="top"/>
    </xf>
    <xf numFmtId="0" fontId="0" fillId="0" borderId="6" xfId="0" applyBorder="1" applyAlignment="1">
      <alignment vertical="top"/>
    </xf>
    <xf numFmtId="0" fontId="0" fillId="0" borderId="14" xfId="0" applyBorder="1" applyAlignment="1">
      <alignment vertical="top"/>
    </xf>
    <xf numFmtId="0" fontId="5" fillId="0" borderId="0" xfId="0" applyFont="1" applyAlignment="1">
      <alignment vertical="top"/>
    </xf>
    <xf numFmtId="0" fontId="5" fillId="0" borderId="0" xfId="0" applyFont="1" applyBorder="1" applyAlignment="1">
      <alignment vertical="top"/>
    </xf>
    <xf numFmtId="0" fontId="0" fillId="0" borderId="15" xfId="0" applyBorder="1" applyAlignment="1">
      <alignment vertical="top"/>
    </xf>
    <xf numFmtId="0" fontId="5" fillId="0" borderId="15" xfId="0" applyFont="1" applyBorder="1" applyAlignment="1">
      <alignment horizontal="center" vertical="top"/>
    </xf>
    <xf numFmtId="0" fontId="22" fillId="0" borderId="0" xfId="0" applyFont="1" applyBorder="1" applyAlignment="1">
      <alignment horizontal="left" vertical="top" wrapText="1"/>
    </xf>
    <xf numFmtId="0" fontId="32" fillId="0" borderId="16" xfId="0" applyFont="1" applyBorder="1" applyAlignment="1"/>
    <xf numFmtId="0" fontId="27" fillId="0" borderId="17" xfId="0" applyFont="1" applyBorder="1" applyAlignment="1">
      <alignment horizontal="left"/>
    </xf>
    <xf numFmtId="0" fontId="5" fillId="0" borderId="11" xfId="0" applyFont="1" applyBorder="1" applyAlignment="1">
      <alignment horizontal="left"/>
    </xf>
    <xf numFmtId="0" fontId="8" fillId="0" borderId="0" xfId="0" applyFont="1" applyBorder="1"/>
    <xf numFmtId="0" fontId="5" fillId="0" borderId="0" xfId="0" applyFont="1" applyBorder="1" applyAlignment="1"/>
    <xf numFmtId="0" fontId="5" fillId="0" borderId="0" xfId="0" applyFont="1" applyFill="1" applyBorder="1" applyAlignment="1">
      <alignment horizontal="right"/>
    </xf>
    <xf numFmtId="0" fontId="34" fillId="0" borderId="0" xfId="0" applyFont="1" applyBorder="1" applyAlignment="1">
      <alignment horizontal="left"/>
    </xf>
    <xf numFmtId="0" fontId="29" fillId="0" borderId="0" xfId="0" applyFont="1" applyBorder="1" applyAlignment="1">
      <alignment horizontal="left"/>
    </xf>
    <xf numFmtId="0" fontId="0" fillId="0" borderId="6" xfId="0" applyBorder="1"/>
    <xf numFmtId="0" fontId="11" fillId="2" borderId="18" xfId="0" applyFont="1" applyFill="1" applyBorder="1" applyAlignment="1">
      <alignment horizontal="left"/>
    </xf>
    <xf numFmtId="0" fontId="20" fillId="2" borderId="19" xfId="0" applyFont="1" applyFill="1" applyBorder="1" applyAlignment="1">
      <alignment horizontal="left"/>
    </xf>
    <xf numFmtId="0" fontId="14" fillId="2" borderId="6" xfId="0" applyFont="1" applyFill="1" applyBorder="1" applyAlignment="1">
      <alignment horizontal="left"/>
    </xf>
    <xf numFmtId="0" fontId="5" fillId="0" borderId="0" xfId="0" applyFont="1" applyBorder="1" applyAlignment="1">
      <alignment horizontal="center" vertical="top"/>
    </xf>
    <xf numFmtId="0" fontId="5" fillId="0" borderId="0" xfId="0" applyFont="1" applyBorder="1" applyAlignment="1">
      <alignment vertical="top" wrapText="1"/>
    </xf>
    <xf numFmtId="0" fontId="0" fillId="0" borderId="0" xfId="0" applyBorder="1" applyAlignment="1">
      <alignment horizontal="left" vertical="top" wrapText="1"/>
    </xf>
    <xf numFmtId="0" fontId="2" fillId="0" borderId="21" xfId="0" applyFont="1" applyBorder="1" applyAlignment="1">
      <alignment horizontal="left"/>
    </xf>
    <xf numFmtId="0" fontId="5" fillId="0" borderId="22" xfId="0" applyFont="1" applyBorder="1" applyAlignment="1">
      <alignment horizontal="left" wrapText="1"/>
    </xf>
    <xf numFmtId="0" fontId="4" fillId="0" borderId="23" xfId="0" applyFont="1" applyFill="1" applyBorder="1" applyAlignment="1">
      <alignment horizontal="left" wrapText="1"/>
    </xf>
    <xf numFmtId="0" fontId="3" fillId="2" borderId="23" xfId="0" applyFont="1" applyFill="1" applyBorder="1" applyAlignment="1">
      <alignment horizontal="left"/>
    </xf>
    <xf numFmtId="14" fontId="14" fillId="2" borderId="23" xfId="0" applyNumberFormat="1" applyFont="1" applyFill="1" applyBorder="1" applyAlignment="1">
      <alignment horizontal="left"/>
    </xf>
    <xf numFmtId="0" fontId="16" fillId="2" borderId="24" xfId="0" applyFont="1" applyFill="1" applyBorder="1" applyAlignment="1">
      <alignment horizontal="left"/>
    </xf>
    <xf numFmtId="0" fontId="14" fillId="2" borderId="23" xfId="0" applyFont="1" applyFill="1" applyBorder="1" applyAlignment="1">
      <alignment horizontal="left"/>
    </xf>
    <xf numFmtId="0" fontId="6" fillId="0" borderId="0" xfId="0" applyFont="1" applyAlignment="1">
      <alignment horizontal="left"/>
    </xf>
    <xf numFmtId="0" fontId="7" fillId="0" borderId="0" xfId="0" applyFont="1" applyAlignment="1">
      <alignment horizontal="left"/>
    </xf>
    <xf numFmtId="177" fontId="7" fillId="0" borderId="0" xfId="0" applyNumberFormat="1" applyFont="1" applyAlignment="1">
      <alignment horizontal="left"/>
    </xf>
    <xf numFmtId="0" fontId="7" fillId="0" borderId="0" xfId="0" applyFont="1" applyAlignment="1">
      <alignment horizontal="left" wrapText="1"/>
    </xf>
    <xf numFmtId="0" fontId="5" fillId="0" borderId="0" xfId="0" applyFont="1" applyAlignment="1">
      <alignment horizontal="left" wrapText="1"/>
    </xf>
    <xf numFmtId="178" fontId="7" fillId="0" borderId="0" xfId="0" applyNumberFormat="1" applyFont="1" applyAlignment="1">
      <alignment horizontal="left"/>
    </xf>
    <xf numFmtId="0" fontId="6" fillId="0" borderId="0" xfId="0" applyFont="1" applyAlignment="1">
      <alignment horizontal="left" wrapText="1"/>
    </xf>
    <xf numFmtId="0" fontId="11" fillId="0" borderId="0" xfId="0" applyFont="1" applyAlignment="1">
      <alignment horizontal="left"/>
    </xf>
    <xf numFmtId="0" fontId="37" fillId="0" borderId="0" xfId="0" applyFont="1" applyAlignment="1">
      <alignment horizontal="left"/>
    </xf>
    <xf numFmtId="0" fontId="30" fillId="0" borderId="0" xfId="0" applyFont="1" applyAlignment="1">
      <alignment vertical="top"/>
    </xf>
    <xf numFmtId="0" fontId="30" fillId="0" borderId="0" xfId="0" applyFont="1"/>
    <xf numFmtId="0" fontId="29" fillId="0" borderId="0" xfId="0" applyFont="1" applyAlignment="1">
      <alignment horizontal="center"/>
    </xf>
    <xf numFmtId="0" fontId="29" fillId="0" borderId="0" xfId="0" applyFont="1" applyAlignment="1">
      <alignment horizontal="left"/>
    </xf>
    <xf numFmtId="0" fontId="30" fillId="0" borderId="0" xfId="0" applyFont="1" applyAlignment="1">
      <alignment horizontal="left" vertical="top"/>
    </xf>
    <xf numFmtId="0" fontId="30" fillId="0" borderId="0" xfId="0" applyFont="1" applyAlignment="1">
      <alignment vertical="top" wrapText="1"/>
    </xf>
    <xf numFmtId="0" fontId="30" fillId="0" borderId="0" xfId="0" applyFont="1" applyAlignment="1">
      <alignment horizontal="left" vertical="top" wrapText="1"/>
    </xf>
    <xf numFmtId="0" fontId="30" fillId="0" borderId="4" xfId="0" applyFont="1" applyBorder="1" applyAlignment="1">
      <alignment vertical="top"/>
    </xf>
    <xf numFmtId="0" fontId="38" fillId="0" borderId="11" xfId="0" applyFont="1" applyBorder="1" applyAlignment="1"/>
    <xf numFmtId="0" fontId="30" fillId="0" borderId="11" xfId="0" applyFont="1" applyBorder="1" applyAlignment="1">
      <alignment horizontal="left" vertical="top" wrapText="1"/>
    </xf>
    <xf numFmtId="0" fontId="30" fillId="0" borderId="12" xfId="0" applyFont="1" applyBorder="1" applyAlignment="1">
      <alignment horizontal="left" vertical="top" wrapText="1"/>
    </xf>
    <xf numFmtId="0" fontId="30" fillId="0" borderId="0" xfId="0" applyFont="1" applyBorder="1" applyAlignment="1">
      <alignment horizontal="left" vertical="top" wrapText="1"/>
    </xf>
    <xf numFmtId="0" fontId="30" fillId="0" borderId="5" xfId="0" applyFont="1" applyBorder="1" applyAlignment="1">
      <alignment vertical="top"/>
    </xf>
    <xf numFmtId="0" fontId="38" fillId="0" borderId="0" xfId="0" applyFont="1" applyBorder="1" applyAlignment="1"/>
    <xf numFmtId="0" fontId="30" fillId="0" borderId="13" xfId="0" applyFont="1" applyBorder="1" applyAlignment="1">
      <alignment horizontal="left" vertical="top" wrapText="1"/>
    </xf>
    <xf numFmtId="0" fontId="30" fillId="0" borderId="0" xfId="0" applyFont="1" applyBorder="1" applyAlignment="1">
      <alignment vertical="top"/>
    </xf>
    <xf numFmtId="0" fontId="29" fillId="0" borderId="0" xfId="0" applyFont="1" applyBorder="1" applyAlignment="1"/>
    <xf numFmtId="0" fontId="29" fillId="0" borderId="13" xfId="0" applyFont="1" applyBorder="1" applyAlignment="1"/>
    <xf numFmtId="0" fontId="30" fillId="0" borderId="0" xfId="0" applyFont="1" applyBorder="1"/>
    <xf numFmtId="180" fontId="29" fillId="0" borderId="0" xfId="0" applyNumberFormat="1" applyFont="1" applyBorder="1" applyAlignment="1">
      <alignment horizontal="left"/>
    </xf>
    <xf numFmtId="0" fontId="30" fillId="0" borderId="0" xfId="0" applyFont="1" applyBorder="1" applyAlignment="1">
      <alignment horizontal="left"/>
    </xf>
    <xf numFmtId="0" fontId="30" fillId="0" borderId="7" xfId="0" applyFont="1" applyBorder="1" applyAlignment="1">
      <alignment vertical="top"/>
    </xf>
    <xf numFmtId="0" fontId="30" fillId="0" borderId="6" xfId="0" applyFont="1" applyBorder="1" applyAlignment="1">
      <alignment vertical="top"/>
    </xf>
    <xf numFmtId="0" fontId="29" fillId="0" borderId="6" xfId="0" applyFont="1" applyBorder="1" applyAlignment="1"/>
    <xf numFmtId="180" fontId="29" fillId="0" borderId="6" xfId="0" applyNumberFormat="1" applyFont="1" applyBorder="1" applyAlignment="1">
      <alignment horizontal="left"/>
    </xf>
    <xf numFmtId="180" fontId="29" fillId="0" borderId="14" xfId="0" applyNumberFormat="1" applyFont="1" applyBorder="1" applyAlignment="1">
      <alignment horizontal="left"/>
    </xf>
    <xf numFmtId="0" fontId="30" fillId="0" borderId="11" xfId="0" applyFont="1" applyBorder="1" applyAlignment="1">
      <alignment horizontal="left"/>
    </xf>
    <xf numFmtId="0" fontId="30" fillId="0" borderId="11" xfId="0" applyFont="1" applyBorder="1" applyAlignment="1">
      <alignment vertical="top"/>
    </xf>
    <xf numFmtId="0" fontId="29" fillId="0" borderId="11" xfId="0" applyFont="1" applyBorder="1" applyAlignment="1">
      <alignment horizontal="left"/>
    </xf>
    <xf numFmtId="180" fontId="29" fillId="0" borderId="11" xfId="0" applyNumberFormat="1" applyFont="1" applyBorder="1" applyAlignment="1">
      <alignment horizontal="left"/>
    </xf>
    <xf numFmtId="180" fontId="29" fillId="0" borderId="12" xfId="0" applyNumberFormat="1" applyFont="1" applyBorder="1" applyAlignment="1">
      <alignment horizontal="left"/>
    </xf>
    <xf numFmtId="180" fontId="29" fillId="0" borderId="0" xfId="0" applyNumberFormat="1" applyFont="1" applyAlignment="1">
      <alignment horizontal="left"/>
    </xf>
    <xf numFmtId="180" fontId="29" fillId="0" borderId="13" xfId="0" applyNumberFormat="1" applyFont="1" applyBorder="1" applyAlignment="1">
      <alignment horizontal="left"/>
    </xf>
    <xf numFmtId="0" fontId="29" fillId="0" borderId="0" xfId="0" applyFont="1" applyAlignment="1"/>
    <xf numFmtId="0" fontId="30" fillId="0" borderId="0" xfId="0" applyFont="1" applyAlignment="1">
      <alignment horizontal="left" vertical="center"/>
    </xf>
    <xf numFmtId="179" fontId="29" fillId="0" borderId="0" xfId="0" applyNumberFormat="1" applyFont="1" applyBorder="1" applyAlignment="1"/>
    <xf numFmtId="179" fontId="29" fillId="0" borderId="13" xfId="0" applyNumberFormat="1" applyFont="1" applyBorder="1" applyAlignment="1"/>
    <xf numFmtId="179" fontId="29" fillId="0" borderId="0" xfId="0" applyNumberFormat="1" applyFont="1" applyAlignment="1"/>
    <xf numFmtId="179" fontId="29" fillId="0" borderId="0" xfId="0" applyNumberFormat="1" applyFont="1" applyAlignment="1">
      <alignment horizontal="left"/>
    </xf>
    <xf numFmtId="0" fontId="30" fillId="0" borderId="0" xfId="0" applyFont="1" applyAlignment="1">
      <alignment vertical="center"/>
    </xf>
    <xf numFmtId="0" fontId="30" fillId="0" borderId="5" xfId="0" applyFont="1" applyBorder="1" applyAlignment="1">
      <alignment vertical="center"/>
    </xf>
    <xf numFmtId="0" fontId="30" fillId="0" borderId="0" xfId="0" applyFont="1" applyBorder="1" applyAlignment="1">
      <alignment vertical="center"/>
    </xf>
    <xf numFmtId="0" fontId="29" fillId="0" borderId="0" xfId="0" applyFont="1" applyAlignment="1">
      <alignment horizontal="left" vertical="center"/>
    </xf>
    <xf numFmtId="0" fontId="30" fillId="0" borderId="14" xfId="0" applyFont="1" applyBorder="1" applyAlignment="1">
      <alignment vertical="top"/>
    </xf>
    <xf numFmtId="0" fontId="30" fillId="0" borderId="13" xfId="0" applyFont="1" applyBorder="1" applyAlignment="1">
      <alignment vertical="top"/>
    </xf>
    <xf numFmtId="0" fontId="30" fillId="0" borderId="0" xfId="0" applyFont="1" applyBorder="1" applyAlignment="1">
      <alignment vertical="top" wrapText="1"/>
    </xf>
    <xf numFmtId="0" fontId="30" fillId="0" borderId="5" xfId="0" applyFont="1" applyBorder="1" applyAlignment="1">
      <alignment vertical="top" wrapText="1"/>
    </xf>
    <xf numFmtId="0" fontId="30" fillId="0" borderId="13" xfId="0" applyFont="1" applyBorder="1" applyAlignment="1">
      <alignment vertical="top" wrapText="1"/>
    </xf>
    <xf numFmtId="0" fontId="30" fillId="0" borderId="7" xfId="0" applyFont="1" applyBorder="1" applyAlignment="1">
      <alignment vertical="top" wrapText="1"/>
    </xf>
    <xf numFmtId="0" fontId="30" fillId="0" borderId="14" xfId="0" applyFont="1" applyBorder="1" applyAlignment="1">
      <alignment vertical="top" wrapText="1"/>
    </xf>
    <xf numFmtId="0" fontId="30" fillId="0" borderId="4" xfId="0" applyFont="1" applyBorder="1" applyAlignment="1">
      <alignment vertical="top" wrapText="1"/>
    </xf>
    <xf numFmtId="0" fontId="30" fillId="0" borderId="11" xfId="0" applyFont="1" applyBorder="1" applyAlignment="1">
      <alignment vertical="top" wrapText="1"/>
    </xf>
    <xf numFmtId="0" fontId="30" fillId="0" borderId="12" xfId="0" applyFont="1" applyBorder="1" applyAlignment="1">
      <alignment vertical="top" wrapText="1"/>
    </xf>
    <xf numFmtId="0" fontId="40" fillId="0" borderId="0" xfId="0" applyFont="1"/>
    <xf numFmtId="0" fontId="30" fillId="0" borderId="0" xfId="0" applyFont="1" applyAlignment="1">
      <alignment horizontal="justify"/>
    </xf>
    <xf numFmtId="0" fontId="38" fillId="0" borderId="4" xfId="0" applyFont="1" applyBorder="1" applyAlignment="1"/>
    <xf numFmtId="0" fontId="30" fillId="0" borderId="4" xfId="0" applyFont="1" applyBorder="1" applyAlignment="1">
      <alignment horizontal="left"/>
    </xf>
    <xf numFmtId="0" fontId="29" fillId="0" borderId="0" xfId="0" applyFont="1" applyBorder="1" applyAlignment="1">
      <alignment vertical="top" wrapText="1"/>
    </xf>
    <xf numFmtId="0" fontId="29" fillId="0" borderId="5" xfId="0" applyFont="1" applyBorder="1" applyAlignment="1">
      <alignment vertical="top" wrapText="1"/>
    </xf>
    <xf numFmtId="0" fontId="29" fillId="0" borderId="13" xfId="0" applyFont="1" applyBorder="1" applyAlignment="1">
      <alignment vertical="top" wrapText="1"/>
    </xf>
    <xf numFmtId="0" fontId="30" fillId="0" borderId="0" xfId="0" applyFont="1" applyBorder="1" applyAlignment="1">
      <alignment wrapText="1"/>
    </xf>
    <xf numFmtId="0" fontId="30" fillId="0" borderId="6" xfId="0" applyFont="1" applyBorder="1" applyAlignment="1">
      <alignment wrapText="1"/>
    </xf>
    <xf numFmtId="0" fontId="38" fillId="0" borderId="13" xfId="0" applyFont="1" applyBorder="1" applyAlignment="1"/>
    <xf numFmtId="0" fontId="30" fillId="0" borderId="13" xfId="0" applyFont="1" applyBorder="1" applyAlignment="1">
      <alignment wrapText="1"/>
    </xf>
    <xf numFmtId="0" fontId="30" fillId="0" borderId="6" xfId="0" applyFont="1" applyBorder="1" applyAlignment="1">
      <alignment vertical="top" wrapText="1"/>
    </xf>
    <xf numFmtId="0" fontId="11" fillId="0" borderId="0" xfId="0" applyFont="1" applyAlignment="1">
      <alignment horizontal="left" wrapText="1"/>
    </xf>
    <xf numFmtId="0" fontId="41" fillId="0" borderId="0" xfId="0" applyFont="1" applyAlignment="1">
      <alignment horizontal="center"/>
    </xf>
    <xf numFmtId="0" fontId="31" fillId="0" borderId="18" xfId="0" applyFont="1" applyBorder="1" applyAlignment="1">
      <alignment vertical="top"/>
    </xf>
    <xf numFmtId="0" fontId="31" fillId="0" borderId="25" xfId="0" applyFont="1" applyBorder="1" applyAlignment="1">
      <alignment vertical="top"/>
    </xf>
    <xf numFmtId="0" fontId="31" fillId="0" borderId="0" xfId="0" applyFont="1" applyAlignment="1">
      <alignment vertical="top"/>
    </xf>
    <xf numFmtId="0" fontId="31" fillId="0" borderId="3" xfId="0" applyFont="1" applyBorder="1" applyAlignment="1">
      <alignment vertical="center"/>
    </xf>
    <xf numFmtId="0" fontId="31" fillId="0" borderId="18" xfId="0" applyFont="1" applyBorder="1" applyAlignment="1">
      <alignment vertical="center"/>
    </xf>
    <xf numFmtId="0" fontId="38" fillId="0" borderId="18" xfId="0" applyFont="1" applyBorder="1" applyAlignment="1">
      <alignment vertical="center"/>
    </xf>
    <xf numFmtId="0" fontId="31" fillId="0" borderId="25" xfId="0" applyFont="1" applyBorder="1" applyAlignment="1">
      <alignment vertical="center"/>
    </xf>
    <xf numFmtId="0" fontId="0" fillId="0" borderId="0" xfId="0" applyAlignment="1">
      <alignment vertical="top" wrapText="1"/>
    </xf>
    <xf numFmtId="0" fontId="30" fillId="0" borderId="0" xfId="0" applyFont="1" applyBorder="1" applyAlignment="1">
      <alignment horizontal="left" vertical="top"/>
    </xf>
    <xf numFmtId="0" fontId="1" fillId="0" borderId="0" xfId="0" applyFont="1" applyAlignment="1">
      <alignment horizontal="left" wrapText="1"/>
    </xf>
    <xf numFmtId="0" fontId="0" fillId="0" borderId="26" xfId="0" applyBorder="1" applyAlignment="1">
      <alignment vertical="top"/>
    </xf>
    <xf numFmtId="0" fontId="0" fillId="0" borderId="3" xfId="0" applyBorder="1" applyAlignment="1">
      <alignment vertical="top"/>
    </xf>
    <xf numFmtId="0" fontId="0" fillId="0" borderId="18" xfId="0" applyBorder="1" applyAlignment="1">
      <alignment vertical="top"/>
    </xf>
    <xf numFmtId="0" fontId="0" fillId="0" borderId="25" xfId="0" applyBorder="1" applyAlignment="1">
      <alignment vertical="top"/>
    </xf>
    <xf numFmtId="0" fontId="30" fillId="0" borderId="6" xfId="0" applyFont="1" applyBorder="1" applyAlignment="1">
      <alignment horizontal="left"/>
    </xf>
    <xf numFmtId="0" fontId="38" fillId="0" borderId="0" xfId="0" applyFont="1" applyBorder="1" applyAlignment="1">
      <alignment vertical="top"/>
    </xf>
    <xf numFmtId="0" fontId="0" fillId="0" borderId="27" xfId="0" applyBorder="1" applyAlignment="1">
      <alignment vertical="top"/>
    </xf>
    <xf numFmtId="0" fontId="0" fillId="0" borderId="28" xfId="0" applyBorder="1" applyAlignment="1">
      <alignment vertical="top"/>
    </xf>
    <xf numFmtId="0" fontId="38" fillId="0" borderId="0" xfId="0" applyFont="1" applyBorder="1" applyAlignment="1">
      <alignment horizontal="center" vertical="top"/>
    </xf>
    <xf numFmtId="0" fontId="22" fillId="0" borderId="0" xfId="0" applyFont="1" applyBorder="1"/>
    <xf numFmtId="0" fontId="8" fillId="0" borderId="0" xfId="0" applyFont="1" applyBorder="1" applyAlignment="1">
      <alignment horizontal="right" vertical="top"/>
    </xf>
    <xf numFmtId="0" fontId="5" fillId="0" borderId="11" xfId="0" applyFont="1" applyBorder="1" applyAlignment="1">
      <alignment horizontal="center" vertical="top"/>
    </xf>
    <xf numFmtId="0" fontId="22" fillId="0" borderId="0" xfId="0" applyFont="1" applyBorder="1" applyAlignment="1">
      <alignment vertical="top"/>
    </xf>
    <xf numFmtId="0" fontId="22" fillId="0" borderId="0" xfId="0" applyFont="1" applyBorder="1" applyAlignment="1">
      <alignment vertical="top" wrapText="1"/>
    </xf>
    <xf numFmtId="0" fontId="29" fillId="0" borderId="25" xfId="0" applyFont="1" applyBorder="1" applyAlignment="1"/>
    <xf numFmtId="0" fontId="24" fillId="0" borderId="0" xfId="0" applyFont="1" applyAlignment="1">
      <alignment vertical="top"/>
    </xf>
    <xf numFmtId="0" fontId="0" fillId="0" borderId="0" xfId="0" applyFill="1" applyAlignment="1">
      <alignment vertical="top"/>
    </xf>
    <xf numFmtId="0" fontId="1" fillId="0" borderId="3" xfId="0" applyFont="1" applyBorder="1" applyAlignment="1">
      <alignment vertical="top"/>
    </xf>
    <xf numFmtId="0" fontId="29" fillId="0" borderId="4" xfId="0" applyFont="1" applyFill="1" applyBorder="1"/>
    <xf numFmtId="0" fontId="0" fillId="0" borderId="11" xfId="0" applyFill="1" applyBorder="1" applyAlignment="1">
      <alignment vertical="top"/>
    </xf>
    <xf numFmtId="0" fontId="0" fillId="0" borderId="12" xfId="0" applyFill="1" applyBorder="1" applyAlignment="1">
      <alignment vertical="top"/>
    </xf>
    <xf numFmtId="0" fontId="1" fillId="0" borderId="5" xfId="0" applyFont="1" applyBorder="1" applyAlignment="1">
      <alignment vertical="top"/>
    </xf>
    <xf numFmtId="0" fontId="1" fillId="0" borderId="7" xfId="0" applyFont="1" applyBorder="1" applyAlignment="1">
      <alignment vertical="top"/>
    </xf>
    <xf numFmtId="0" fontId="29" fillId="3" borderId="4" xfId="0" applyFont="1" applyFill="1" applyBorder="1"/>
    <xf numFmtId="0" fontId="0" fillId="3" borderId="11" xfId="0" applyFill="1" applyBorder="1" applyAlignment="1">
      <alignment vertical="top"/>
    </xf>
    <xf numFmtId="0" fontId="0" fillId="3" borderId="12" xfId="0" applyFill="1" applyBorder="1" applyAlignment="1">
      <alignment vertical="top"/>
    </xf>
    <xf numFmtId="0" fontId="1" fillId="0" borderId="4" xfId="0" applyFont="1" applyBorder="1" applyAlignment="1">
      <alignment vertical="top"/>
    </xf>
    <xf numFmtId="0" fontId="5" fillId="0" borderId="7" xfId="0" applyFont="1" applyBorder="1" applyAlignment="1">
      <alignment vertical="top"/>
    </xf>
    <xf numFmtId="0" fontId="0" fillId="0" borderId="3" xfId="0" applyBorder="1"/>
    <xf numFmtId="0" fontId="0" fillId="0" borderId="18" xfId="0" applyBorder="1"/>
    <xf numFmtId="0" fontId="29" fillId="0" borderId="18" xfId="0" applyFont="1" applyBorder="1" applyAlignment="1"/>
    <xf numFmtId="0" fontId="0" fillId="0" borderId="4" xfId="0" applyBorder="1"/>
    <xf numFmtId="0" fontId="0" fillId="0" borderId="11" xfId="0" applyBorder="1"/>
    <xf numFmtId="0" fontId="0" fillId="3" borderId="18" xfId="0" applyFill="1" applyBorder="1" applyAlignment="1">
      <alignment vertical="top"/>
    </xf>
    <xf numFmtId="0" fontId="29" fillId="3" borderId="3" xfId="0" applyFont="1" applyFill="1" applyBorder="1"/>
    <xf numFmtId="0" fontId="0" fillId="0" borderId="5" xfId="0" applyBorder="1"/>
    <xf numFmtId="0" fontId="1" fillId="0" borderId="7" xfId="0" applyFont="1" applyFill="1" applyBorder="1" applyAlignment="1">
      <alignment vertical="top"/>
    </xf>
    <xf numFmtId="0" fontId="30" fillId="3" borderId="18" xfId="0" applyFont="1" applyFill="1" applyBorder="1" applyAlignment="1"/>
    <xf numFmtId="0" fontId="29" fillId="3" borderId="18" xfId="0" applyFont="1" applyFill="1" applyBorder="1" applyAlignment="1"/>
    <xf numFmtId="0" fontId="30" fillId="3" borderId="18" xfId="0" applyFont="1" applyFill="1" applyBorder="1" applyAlignment="1">
      <alignment vertical="top"/>
    </xf>
    <xf numFmtId="0" fontId="29" fillId="3" borderId="25" xfId="0" applyFont="1" applyFill="1" applyBorder="1" applyAlignment="1"/>
    <xf numFmtId="0" fontId="29" fillId="0" borderId="14" xfId="0" applyFont="1" applyBorder="1" applyAlignment="1"/>
    <xf numFmtId="0" fontId="30" fillId="0" borderId="18" xfId="0" applyFont="1" applyBorder="1" applyAlignment="1"/>
    <xf numFmtId="0" fontId="30" fillId="0" borderId="18" xfId="0" applyFont="1" applyBorder="1" applyAlignment="1">
      <alignment vertical="top"/>
    </xf>
    <xf numFmtId="0" fontId="30" fillId="0" borderId="5" xfId="0" applyFont="1" applyBorder="1" applyAlignment="1">
      <alignment horizontal="left"/>
    </xf>
    <xf numFmtId="178" fontId="5" fillId="0" borderId="13" xfId="0" applyNumberFormat="1" applyFont="1" applyBorder="1" applyAlignment="1"/>
    <xf numFmtId="0" fontId="47" fillId="0" borderId="0" xfId="0" applyFont="1"/>
    <xf numFmtId="0" fontId="38" fillId="0" borderId="5" xfId="0" applyFont="1" applyBorder="1" applyAlignment="1"/>
    <xf numFmtId="0" fontId="0" fillId="0" borderId="0" xfId="0" applyFill="1" applyBorder="1" applyAlignment="1">
      <alignment vertical="top"/>
    </xf>
    <xf numFmtId="0" fontId="0" fillId="0" borderId="13" xfId="0" applyFill="1" applyBorder="1" applyAlignment="1">
      <alignment vertical="top"/>
    </xf>
    <xf numFmtId="0" fontId="5" fillId="0" borderId="6" xfId="0" applyFont="1" applyBorder="1" applyAlignment="1">
      <alignment horizontal="left" vertical="top"/>
    </xf>
    <xf numFmtId="0" fontId="5" fillId="0" borderId="6" xfId="0" applyFont="1" applyBorder="1" applyAlignment="1">
      <alignment vertical="top"/>
    </xf>
    <xf numFmtId="0" fontId="29" fillId="0" borderId="0" xfId="0" applyFont="1" applyBorder="1" applyAlignment="1">
      <alignment horizontal="left" vertical="top" wrapText="1"/>
    </xf>
    <xf numFmtId="0" fontId="29" fillId="0" borderId="13" xfId="0" applyFont="1" applyBorder="1" applyAlignment="1">
      <alignment horizontal="left" vertical="top" wrapText="1"/>
    </xf>
    <xf numFmtId="0" fontId="5" fillId="0" borderId="11" xfId="0" applyFont="1" applyBorder="1" applyAlignment="1">
      <alignment vertical="top"/>
    </xf>
    <xf numFmtId="0" fontId="29" fillId="0" borderId="11" xfId="0" applyFont="1" applyBorder="1" applyAlignment="1"/>
    <xf numFmtId="0" fontId="0" fillId="0" borderId="7" xfId="0" applyBorder="1"/>
    <xf numFmtId="0" fontId="29" fillId="0" borderId="6" xfId="0" applyFont="1" applyBorder="1" applyAlignment="1">
      <alignment horizontal="left"/>
    </xf>
    <xf numFmtId="0" fontId="0" fillId="3" borderId="11" xfId="0" applyFill="1" applyBorder="1"/>
    <xf numFmtId="0" fontId="0" fillId="0" borderId="11" xfId="0" applyFill="1" applyBorder="1"/>
    <xf numFmtId="0" fontId="1" fillId="0" borderId="5" xfId="0" applyFont="1" applyFill="1" applyBorder="1" applyAlignment="1">
      <alignment vertical="top"/>
    </xf>
    <xf numFmtId="0" fontId="0" fillId="0" borderId="5" xfId="0" applyFill="1" applyBorder="1" applyAlignment="1">
      <alignment vertical="top"/>
    </xf>
    <xf numFmtId="0" fontId="1" fillId="0" borderId="5" xfId="0" applyFont="1" applyBorder="1" applyAlignment="1">
      <alignment horizontal="left" vertical="top"/>
    </xf>
    <xf numFmtId="0" fontId="11" fillId="0" borderId="0" xfId="0" applyFont="1" applyBorder="1" applyAlignment="1">
      <alignment horizontal="left" vertical="top" wrapText="1"/>
    </xf>
    <xf numFmtId="0" fontId="14" fillId="0" borderId="29" xfId="0" applyFont="1" applyBorder="1" applyAlignment="1">
      <alignment horizontal="left" vertical="top" wrapText="1"/>
    </xf>
    <xf numFmtId="0" fontId="14" fillId="0" borderId="30" xfId="0" applyFont="1" applyBorder="1" applyAlignment="1">
      <alignment horizontal="left" vertical="top" wrapText="1"/>
    </xf>
    <xf numFmtId="49" fontId="14" fillId="0" borderId="30" xfId="0" applyNumberFormat="1" applyFont="1" applyBorder="1" applyAlignment="1">
      <alignment horizontal="left" vertical="top" wrapText="1"/>
    </xf>
    <xf numFmtId="180" fontId="14" fillId="0" borderId="30" xfId="0" applyNumberFormat="1" applyFont="1" applyBorder="1" applyAlignment="1">
      <alignment horizontal="left" vertical="top" wrapText="1"/>
    </xf>
    <xf numFmtId="180" fontId="14" fillId="0" borderId="30" xfId="0" applyNumberFormat="1" applyFont="1" applyBorder="1" applyAlignment="1">
      <alignment horizontal="center" vertical="top" wrapText="1"/>
    </xf>
    <xf numFmtId="17" fontId="14" fillId="0" borderId="30" xfId="0" applyNumberFormat="1" applyFont="1" applyBorder="1" applyAlignment="1">
      <alignment horizontal="left" vertical="top" wrapText="1"/>
    </xf>
    <xf numFmtId="0" fontId="11" fillId="0" borderId="31" xfId="0" applyFont="1" applyBorder="1" applyAlignment="1">
      <alignment horizontal="left" vertical="top" wrapText="1"/>
    </xf>
    <xf numFmtId="0" fontId="11" fillId="0" borderId="32" xfId="0" applyFont="1" applyBorder="1" applyAlignment="1">
      <alignment horizontal="left" vertical="top" wrapText="1"/>
    </xf>
    <xf numFmtId="0" fontId="11" fillId="0" borderId="33" xfId="0" applyFont="1" applyBorder="1" applyAlignment="1">
      <alignment horizontal="left" vertical="top" wrapText="1"/>
    </xf>
    <xf numFmtId="182" fontId="11" fillId="0" borderId="32" xfId="0" applyNumberFormat="1" applyFont="1" applyBorder="1" applyAlignment="1">
      <alignment horizontal="left" vertical="top" wrapText="1"/>
    </xf>
    <xf numFmtId="0" fontId="14" fillId="0" borderId="34" xfId="0" applyFont="1" applyBorder="1" applyAlignment="1">
      <alignment horizontal="left" vertical="top" wrapText="1"/>
    </xf>
    <xf numFmtId="0" fontId="0" fillId="0" borderId="0" xfId="0" applyBorder="1" applyAlignment="1">
      <alignment horizontal="center"/>
    </xf>
    <xf numFmtId="0" fontId="29" fillId="0" borderId="35" xfId="0" applyFont="1" applyBorder="1" applyAlignment="1">
      <alignment horizontal="center" vertical="center"/>
    </xf>
    <xf numFmtId="0" fontId="43" fillId="0" borderId="0" xfId="0" applyFont="1" applyBorder="1" applyAlignment="1">
      <alignment vertical="top" wrapText="1"/>
    </xf>
    <xf numFmtId="0" fontId="42" fillId="0" borderId="0" xfId="0" applyFont="1" applyBorder="1" applyAlignment="1">
      <alignment vertical="top" wrapText="1"/>
    </xf>
    <xf numFmtId="0" fontId="48" fillId="0" borderId="0" xfId="0" applyFont="1" applyAlignment="1">
      <alignment horizontal="center"/>
    </xf>
    <xf numFmtId="0" fontId="51" fillId="0" borderId="0" xfId="0" applyFont="1" applyAlignment="1"/>
    <xf numFmtId="0" fontId="51" fillId="0" borderId="4" xfId="0" applyFont="1" applyBorder="1" applyAlignment="1">
      <alignment horizontal="left" vertical="top" wrapText="1"/>
    </xf>
    <xf numFmtId="0" fontId="51" fillId="0" borderId="11" xfId="0" applyFont="1" applyBorder="1" applyAlignment="1">
      <alignment horizontal="left" vertical="top" wrapText="1"/>
    </xf>
    <xf numFmtId="0" fontId="51" fillId="0" borderId="11" xfId="0" applyFont="1" applyBorder="1" applyAlignment="1">
      <alignment vertical="top" wrapText="1"/>
    </xf>
    <xf numFmtId="0" fontId="51" fillId="0" borderId="12" xfId="0" applyFont="1" applyBorder="1" applyAlignment="1">
      <alignment horizontal="left" vertical="top" wrapText="1"/>
    </xf>
    <xf numFmtId="0" fontId="51" fillId="0" borderId="7" xfId="0" applyFont="1" applyBorder="1" applyAlignment="1">
      <alignment vertical="top"/>
    </xf>
    <xf numFmtId="0" fontId="30" fillId="0" borderId="6" xfId="0" applyFont="1" applyBorder="1" applyAlignment="1">
      <alignment horizontal="left" vertical="top" wrapText="1"/>
    </xf>
    <xf numFmtId="0" fontId="30" fillId="0" borderId="14" xfId="0" applyFont="1" applyBorder="1" applyAlignment="1">
      <alignment horizontal="left" vertical="top" wrapText="1"/>
    </xf>
    <xf numFmtId="0" fontId="51" fillId="0" borderId="5" xfId="0" applyFont="1" applyBorder="1" applyAlignment="1">
      <alignment horizontal="left" vertical="top" wrapText="1"/>
    </xf>
    <xf numFmtId="0" fontId="23" fillId="0" borderId="0" xfId="0" applyFont="1" applyBorder="1" applyAlignment="1">
      <alignment horizontal="left" vertical="top" wrapText="1"/>
    </xf>
    <xf numFmtId="0" fontId="51" fillId="0" borderId="0" xfId="0" applyFont="1" applyBorder="1" applyAlignment="1">
      <alignment horizontal="left" vertical="top" wrapText="1"/>
    </xf>
    <xf numFmtId="0" fontId="51" fillId="0" borderId="7" xfId="0" applyFont="1" applyBorder="1" applyAlignment="1">
      <alignment horizontal="left" vertical="top" wrapText="1"/>
    </xf>
    <xf numFmtId="0" fontId="23" fillId="0" borderId="6" xfId="0" applyFont="1" applyBorder="1" applyAlignment="1">
      <alignment horizontal="left" vertical="top" wrapText="1"/>
    </xf>
    <xf numFmtId="0" fontId="51" fillId="0" borderId="13" xfId="0" applyFont="1" applyBorder="1" applyAlignment="1">
      <alignment horizontal="left" vertical="top" wrapText="1"/>
    </xf>
    <xf numFmtId="0" fontId="51" fillId="0" borderId="6" xfId="0" applyFont="1" applyBorder="1" applyAlignment="1">
      <alignment horizontal="left" vertical="top" wrapText="1"/>
    </xf>
    <xf numFmtId="0" fontId="51" fillId="0" borderId="14" xfId="0" applyFont="1" applyBorder="1" applyAlignment="1">
      <alignment horizontal="left" vertical="top" wrapText="1"/>
    </xf>
    <xf numFmtId="0" fontId="51" fillId="0" borderId="0" xfId="0" applyFont="1" applyBorder="1" applyAlignment="1">
      <alignment vertical="top" wrapText="1"/>
    </xf>
    <xf numFmtId="0" fontId="51" fillId="0" borderId="6" xfId="0" applyFont="1" applyBorder="1" applyAlignment="1">
      <alignment vertical="top" wrapText="1"/>
    </xf>
    <xf numFmtId="0" fontId="14" fillId="0" borderId="0" xfId="0" applyFont="1" applyBorder="1" applyAlignment="1">
      <alignment horizontal="left" vertical="top" wrapText="1"/>
    </xf>
    <xf numFmtId="0" fontId="11" fillId="0" borderId="5" xfId="0" applyFont="1" applyBorder="1" applyAlignment="1">
      <alignment horizontal="left" vertical="top" wrapText="1"/>
    </xf>
    <xf numFmtId="0" fontId="29" fillId="0" borderId="0" xfId="0" applyFont="1" applyBorder="1" applyAlignment="1">
      <alignment vertical="top"/>
    </xf>
    <xf numFmtId="0" fontId="29" fillId="0" borderId="0" xfId="0" applyFont="1" applyBorder="1" applyAlignment="1">
      <alignment horizontal="left" vertical="top"/>
    </xf>
    <xf numFmtId="0" fontId="29" fillId="0" borderId="5" xfId="0" applyFont="1" applyBorder="1" applyAlignment="1">
      <alignment horizontal="left" vertical="top" wrapText="1"/>
    </xf>
    <xf numFmtId="0" fontId="14" fillId="0" borderId="0" xfId="0" applyFont="1" applyBorder="1" applyAlignment="1">
      <alignment vertical="top" wrapText="1"/>
    </xf>
    <xf numFmtId="0" fontId="14" fillId="0" borderId="6" xfId="0" applyFont="1" applyBorder="1" applyAlignment="1">
      <alignment vertical="top" wrapText="1"/>
    </xf>
    <xf numFmtId="0" fontId="29" fillId="0" borderId="6" xfId="0" applyFont="1" applyBorder="1" applyAlignment="1">
      <alignment horizontal="left" vertical="top" wrapText="1"/>
    </xf>
    <xf numFmtId="0" fontId="14" fillId="0" borderId="6" xfId="0" applyFont="1" applyBorder="1" applyAlignment="1">
      <alignment horizontal="left" vertical="top" wrapText="1"/>
    </xf>
    <xf numFmtId="0" fontId="29" fillId="0" borderId="7" xfId="0" applyFont="1" applyBorder="1" applyAlignment="1">
      <alignment horizontal="left" vertical="top" wrapText="1"/>
    </xf>
    <xf numFmtId="0" fontId="29" fillId="0" borderId="14" xfId="0" applyFont="1" applyBorder="1" applyAlignment="1">
      <alignment horizontal="left" vertical="top" wrapText="1"/>
    </xf>
    <xf numFmtId="0" fontId="14" fillId="0" borderId="3" xfId="0" applyFont="1" applyBorder="1" applyAlignment="1">
      <alignment vertical="top"/>
    </xf>
    <xf numFmtId="0" fontId="0" fillId="0" borderId="3" xfId="0" applyBorder="1" applyAlignment="1">
      <alignment vertical="center"/>
    </xf>
    <xf numFmtId="0" fontId="0" fillId="0" borderId="18" xfId="0" applyBorder="1" applyAlignment="1">
      <alignment vertical="center"/>
    </xf>
    <xf numFmtId="0" fontId="56" fillId="0" borderId="0" xfId="0" applyFont="1" applyAlignment="1">
      <alignment vertical="top" wrapText="1"/>
    </xf>
    <xf numFmtId="0" fontId="52" fillId="4" borderId="4" xfId="0" applyFont="1" applyFill="1" applyBorder="1" applyAlignment="1">
      <alignment vertical="center"/>
    </xf>
    <xf numFmtId="0" fontId="30" fillId="4" borderId="11" xfId="0" applyFont="1" applyFill="1" applyBorder="1" applyAlignment="1">
      <alignment horizontal="left" vertical="top" wrapText="1"/>
    </xf>
    <xf numFmtId="0" fontId="0" fillId="4" borderId="11" xfId="0" applyFill="1" applyBorder="1" applyAlignment="1">
      <alignment vertical="top"/>
    </xf>
    <xf numFmtId="0" fontId="30" fillId="4" borderId="11" xfId="0" applyFont="1" applyFill="1" applyBorder="1" applyAlignment="1">
      <alignment horizontal="left" vertical="center" wrapText="1"/>
    </xf>
    <xf numFmtId="0" fontId="30" fillId="4" borderId="12" xfId="0" applyFont="1" applyFill="1" applyBorder="1" applyAlignment="1">
      <alignment horizontal="left" vertical="top" wrapText="1"/>
    </xf>
    <xf numFmtId="0" fontId="53" fillId="0" borderId="5" xfId="0" applyFont="1" applyBorder="1" applyAlignment="1">
      <alignment vertical="top"/>
    </xf>
    <xf numFmtId="0" fontId="53" fillId="0" borderId="0" xfId="0" applyFont="1" applyBorder="1" applyAlignment="1">
      <alignment vertical="top"/>
    </xf>
    <xf numFmtId="0" fontId="52" fillId="4" borderId="5" xfId="0" applyFont="1" applyFill="1" applyBorder="1" applyAlignment="1">
      <alignment vertical="center"/>
    </xf>
    <xf numFmtId="0" fontId="30" fillId="4" borderId="0" xfId="0" applyFont="1" applyFill="1" applyBorder="1" applyAlignment="1">
      <alignment horizontal="left" vertical="top" wrapText="1"/>
    </xf>
    <xf numFmtId="0" fontId="0" fillId="4" borderId="0" xfId="0" applyFill="1" applyBorder="1" applyAlignment="1">
      <alignment vertical="top"/>
    </xf>
    <xf numFmtId="0" fontId="30" fillId="4" borderId="0" xfId="0" applyFont="1" applyFill="1" applyBorder="1" applyAlignment="1">
      <alignment horizontal="left" vertical="center" wrapText="1"/>
    </xf>
    <xf numFmtId="0" fontId="30" fillId="4" borderId="13" xfId="0" applyFont="1" applyFill="1" applyBorder="1" applyAlignment="1">
      <alignment horizontal="left" vertical="top" wrapText="1"/>
    </xf>
    <xf numFmtId="0" fontId="0" fillId="0" borderId="0" xfId="0" applyBorder="1" applyAlignment="1">
      <alignment vertical="center"/>
    </xf>
    <xf numFmtId="0" fontId="53" fillId="0" borderId="7" xfId="0" applyFont="1" applyBorder="1" applyAlignment="1">
      <alignment vertical="top"/>
    </xf>
    <xf numFmtId="0" fontId="29" fillId="0" borderId="6" xfId="0" applyFont="1" applyBorder="1" applyAlignment="1">
      <alignment vertical="top"/>
    </xf>
    <xf numFmtId="0" fontId="53" fillId="0" borderId="6" xfId="0" applyFont="1" applyBorder="1" applyAlignment="1">
      <alignment vertical="top"/>
    </xf>
    <xf numFmtId="0" fontId="23" fillId="0" borderId="18" xfId="0" applyFont="1" applyBorder="1" applyAlignment="1">
      <alignment horizontal="left"/>
    </xf>
    <xf numFmtId="0" fontId="23" fillId="0" borderId="18" xfId="0" applyFont="1" applyBorder="1" applyAlignment="1">
      <alignment vertical="top"/>
    </xf>
    <xf numFmtId="0" fontId="41" fillId="0" borderId="0" xfId="0" applyFont="1" applyAlignment="1">
      <alignment horizontal="left"/>
    </xf>
    <xf numFmtId="0" fontId="39" fillId="0" borderId="0" xfId="0" applyFont="1" applyBorder="1" applyAlignment="1"/>
    <xf numFmtId="178" fontId="29" fillId="0" borderId="6" xfId="0" applyNumberFormat="1" applyFont="1" applyBorder="1" applyAlignment="1">
      <alignment vertical="top" wrapText="1"/>
    </xf>
    <xf numFmtId="0" fontId="0" fillId="0" borderId="6" xfId="0" applyBorder="1" applyAlignment="1">
      <alignment vertical="center"/>
    </xf>
    <xf numFmtId="0" fontId="30" fillId="0" borderId="5" xfId="0" applyFont="1" applyBorder="1" applyAlignment="1"/>
    <xf numFmtId="176" fontId="29" fillId="0" borderId="0" xfId="0" applyNumberFormat="1" applyFont="1" applyAlignment="1">
      <alignment vertical="top" wrapText="1"/>
    </xf>
    <xf numFmtId="0" fontId="5" fillId="0" borderId="0" xfId="0" applyFont="1" applyBorder="1" applyAlignment="1">
      <alignment wrapText="1"/>
    </xf>
    <xf numFmtId="0" fontId="57" fillId="0" borderId="0" xfId="0" applyFont="1" applyBorder="1" applyAlignment="1">
      <alignment horizontal="left" vertical="center" wrapText="1"/>
    </xf>
    <xf numFmtId="0" fontId="57" fillId="0" borderId="0" xfId="0" applyFont="1" applyBorder="1" applyAlignment="1">
      <alignment vertical="center" wrapText="1"/>
    </xf>
    <xf numFmtId="0" fontId="58" fillId="0" borderId="0" xfId="0" applyFont="1"/>
    <xf numFmtId="0" fontId="59" fillId="0" borderId="0" xfId="0" applyFont="1" applyBorder="1" applyAlignment="1"/>
    <xf numFmtId="0" fontId="59" fillId="0" borderId="6" xfId="0" applyFont="1" applyBorder="1" applyAlignment="1"/>
    <xf numFmtId="0" fontId="59" fillId="0" borderId="0" xfId="0" applyFont="1" applyBorder="1" applyAlignment="1">
      <alignment horizontal="right"/>
    </xf>
    <xf numFmtId="0" fontId="21" fillId="0" borderId="0" xfId="0" applyFont="1"/>
    <xf numFmtId="0" fontId="59" fillId="0" borderId="18" xfId="0" applyFont="1" applyBorder="1" applyAlignment="1"/>
    <xf numFmtId="0" fontId="59" fillId="0" borderId="0" xfId="0" applyFont="1" applyBorder="1" applyAlignment="1">
      <alignment horizontal="left"/>
    </xf>
    <xf numFmtId="0" fontId="21" fillId="0" borderId="0" xfId="0" applyFont="1" applyBorder="1"/>
    <xf numFmtId="0" fontId="21" fillId="0" borderId="6" xfId="0" applyFont="1" applyBorder="1"/>
    <xf numFmtId="183" fontId="59" fillId="0" borderId="0" xfId="0" applyNumberFormat="1" applyFont="1" applyBorder="1" applyAlignment="1"/>
    <xf numFmtId="183" fontId="59" fillId="0" borderId="6" xfId="0" applyNumberFormat="1" applyFont="1" applyBorder="1" applyAlignment="1"/>
    <xf numFmtId="0" fontId="59" fillId="0" borderId="0" xfId="0" applyFont="1"/>
    <xf numFmtId="0" fontId="59" fillId="0" borderId="0" xfId="0" applyFont="1" applyBorder="1"/>
    <xf numFmtId="0" fontId="60" fillId="0" borderId="0" xfId="0" applyFont="1"/>
    <xf numFmtId="0" fontId="60" fillId="0" borderId="0" xfId="0" applyFont="1" applyBorder="1" applyAlignment="1">
      <alignment vertical="center"/>
    </xf>
    <xf numFmtId="0" fontId="5" fillId="0" borderId="0" xfId="0" applyFont="1" applyBorder="1" applyAlignment="1">
      <alignment vertical="center" wrapText="1"/>
    </xf>
    <xf numFmtId="0" fontId="60" fillId="0" borderId="0" xfId="0" applyFont="1" applyBorder="1" applyAlignment="1"/>
    <xf numFmtId="0" fontId="0" fillId="0" borderId="0" xfId="0" applyAlignment="1"/>
    <xf numFmtId="0" fontId="0" fillId="0" borderId="15" xfId="0" applyBorder="1" applyAlignment="1"/>
    <xf numFmtId="0" fontId="21" fillId="0" borderId="0" xfId="0" applyFont="1" applyAlignment="1">
      <alignment horizontal="right"/>
    </xf>
    <xf numFmtId="0" fontId="11" fillId="0" borderId="0" xfId="0" applyFont="1" applyAlignment="1">
      <alignment horizontal="right"/>
    </xf>
    <xf numFmtId="0" fontId="21" fillId="0" borderId="0" xfId="0" applyFont="1" applyBorder="1" applyAlignment="1">
      <alignment horizontal="right"/>
    </xf>
    <xf numFmtId="0" fontId="29" fillId="0" borderId="13" xfId="0" applyFont="1" applyBorder="1" applyAlignment="1">
      <alignment vertical="top"/>
    </xf>
    <xf numFmtId="0" fontId="30" fillId="0" borderId="6" xfId="0" applyFont="1" applyBorder="1" applyAlignment="1"/>
    <xf numFmtId="176" fontId="29" fillId="0" borderId="6" xfId="0" applyNumberFormat="1" applyFont="1" applyBorder="1" applyAlignment="1">
      <alignment horizontal="left"/>
    </xf>
    <xf numFmtId="0" fontId="14" fillId="0" borderId="0" xfId="0" applyFont="1" applyBorder="1"/>
    <xf numFmtId="0" fontId="22" fillId="0" borderId="11" xfId="0" applyFont="1" applyBorder="1" applyAlignment="1">
      <alignment vertical="top"/>
    </xf>
    <xf numFmtId="0" fontId="22" fillId="0" borderId="11" xfId="0" applyFont="1" applyBorder="1"/>
    <xf numFmtId="0" fontId="59" fillId="0" borderId="6" xfId="0" applyFont="1" applyBorder="1" applyAlignment="1">
      <alignment horizontal="right"/>
    </xf>
    <xf numFmtId="0" fontId="43" fillId="0" borderId="0" xfId="0" applyFont="1" applyBorder="1" applyAlignment="1">
      <alignment horizontal="center" vertical="center" wrapText="1"/>
    </xf>
    <xf numFmtId="0" fontId="25" fillId="2" borderId="0" xfId="0" applyFont="1" applyFill="1" applyBorder="1" applyAlignment="1"/>
    <xf numFmtId="0" fontId="11" fillId="2" borderId="11" xfId="0" applyFont="1" applyFill="1" applyBorder="1" applyAlignment="1">
      <alignment horizontal="left"/>
    </xf>
    <xf numFmtId="0" fontId="0" fillId="0" borderId="15" xfId="0" applyBorder="1" applyAlignment="1">
      <alignment horizontal="center" vertical="top"/>
    </xf>
    <xf numFmtId="0" fontId="0" fillId="0" borderId="15" xfId="0" applyBorder="1" applyAlignment="1">
      <alignment horizontal="center"/>
    </xf>
    <xf numFmtId="0" fontId="59" fillId="0" borderId="0" xfId="0" applyFont="1" applyAlignment="1">
      <alignment horizontal="center"/>
    </xf>
    <xf numFmtId="0" fontId="59" fillId="0" borderId="15" xfId="0" applyFont="1" applyBorder="1" applyAlignment="1"/>
    <xf numFmtId="0" fontId="11" fillId="0" borderId="32" xfId="0" applyNumberFormat="1" applyFont="1" applyBorder="1" applyAlignment="1">
      <alignment horizontal="left" vertical="top" wrapText="1"/>
    </xf>
    <xf numFmtId="178" fontId="11" fillId="0" borderId="32" xfId="0" applyNumberFormat="1" applyFont="1" applyBorder="1" applyAlignment="1">
      <alignment horizontal="left" vertical="top" wrapText="1"/>
    </xf>
    <xf numFmtId="14" fontId="14" fillId="2" borderId="36" xfId="0" applyNumberFormat="1" applyFont="1" applyFill="1" applyBorder="1" applyAlignment="1">
      <alignment horizontal="left"/>
    </xf>
    <xf numFmtId="0" fontId="14" fillId="2" borderId="36" xfId="0" applyFont="1" applyFill="1" applyBorder="1" applyAlignment="1">
      <alignment horizontal="left"/>
    </xf>
    <xf numFmtId="0" fontId="5" fillId="2" borderId="23" xfId="0" applyFont="1" applyFill="1" applyBorder="1" applyAlignment="1">
      <alignment horizontal="left" wrapText="1"/>
    </xf>
    <xf numFmtId="0" fontId="1" fillId="0" borderId="0" xfId="0" applyFont="1" applyBorder="1" applyAlignment="1">
      <alignment wrapText="1"/>
    </xf>
    <xf numFmtId="0" fontId="14" fillId="2" borderId="37" xfId="0" applyFont="1" applyFill="1" applyBorder="1" applyAlignment="1">
      <alignment horizontal="left" wrapText="1"/>
    </xf>
    <xf numFmtId="0" fontId="0" fillId="0" borderId="27" xfId="0" applyBorder="1"/>
    <xf numFmtId="0" fontId="2" fillId="0" borderId="24" xfId="0" applyFont="1" applyBorder="1" applyAlignment="1">
      <alignment horizontal="left" indent="1"/>
    </xf>
    <xf numFmtId="0" fontId="0" fillId="0" borderId="17" xfId="0" applyBorder="1"/>
    <xf numFmtId="0" fontId="0" fillId="0" borderId="16" xfId="0" applyBorder="1"/>
    <xf numFmtId="3" fontId="7" fillId="0" borderId="0" xfId="0" applyNumberFormat="1" applyFont="1" applyAlignment="1">
      <alignment horizontal="left"/>
    </xf>
    <xf numFmtId="0" fontId="0" fillId="0" borderId="20" xfId="0" applyBorder="1"/>
    <xf numFmtId="0" fontId="0" fillId="0" borderId="24" xfId="0" applyBorder="1"/>
    <xf numFmtId="0" fontId="0" fillId="0" borderId="23" xfId="0" applyBorder="1"/>
    <xf numFmtId="0" fontId="0" fillId="0" borderId="38" xfId="0" applyBorder="1"/>
    <xf numFmtId="0" fontId="0" fillId="0" borderId="21" xfId="0" applyBorder="1"/>
    <xf numFmtId="0" fontId="0" fillId="0" borderId="0" xfId="0" applyFill="1"/>
    <xf numFmtId="0" fontId="30" fillId="0" borderId="0" xfId="0" applyFont="1" applyFill="1" applyBorder="1" applyAlignment="1"/>
    <xf numFmtId="0" fontId="38" fillId="0" borderId="0" xfId="0" applyFont="1" applyBorder="1"/>
    <xf numFmtId="0" fontId="29" fillId="0" borderId="1" xfId="0" applyFont="1" applyBorder="1"/>
    <xf numFmtId="0" fontId="29" fillId="0" borderId="0" xfId="0" applyFont="1" applyBorder="1"/>
    <xf numFmtId="0" fontId="30" fillId="0" borderId="1" xfId="0" applyFont="1" applyBorder="1"/>
    <xf numFmtId="0" fontId="30" fillId="0" borderId="1" xfId="0" applyFont="1" applyBorder="1" applyAlignment="1"/>
    <xf numFmtId="0" fontId="5" fillId="0" borderId="0" xfId="0" applyFont="1" applyFill="1" applyBorder="1" applyAlignment="1">
      <alignment horizontal="center" wrapText="1"/>
    </xf>
    <xf numFmtId="0" fontId="29" fillId="0" borderId="0" xfId="0" applyFont="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vertical="top"/>
    </xf>
    <xf numFmtId="0" fontId="38" fillId="0" borderId="6" xfId="0" applyFont="1" applyBorder="1" applyAlignment="1">
      <alignment vertical="top"/>
    </xf>
    <xf numFmtId="0" fontId="29" fillId="0" borderId="6" xfId="0" applyFont="1" applyBorder="1" applyAlignment="1">
      <alignment horizontal="center" vertical="center"/>
    </xf>
    <xf numFmtId="0" fontId="0" fillId="0" borderId="6" xfId="0" applyBorder="1" applyAlignment="1">
      <alignment horizontal="center"/>
    </xf>
    <xf numFmtId="0" fontId="38" fillId="0" borderId="18" xfId="0" applyFont="1" applyBorder="1" applyAlignment="1">
      <alignment vertical="top"/>
    </xf>
    <xf numFmtId="0" fontId="29" fillId="0" borderId="18" xfId="0" applyFont="1" applyBorder="1" applyAlignment="1">
      <alignment horizontal="center" vertical="center"/>
    </xf>
    <xf numFmtId="0" fontId="0" fillId="0" borderId="18" xfId="0" applyBorder="1" applyAlignment="1">
      <alignment horizontal="center"/>
    </xf>
    <xf numFmtId="0" fontId="5" fillId="0" borderId="18" xfId="0" applyFont="1" applyBorder="1"/>
    <xf numFmtId="0" fontId="5" fillId="0" borderId="6" xfId="0" applyFont="1" applyBorder="1"/>
    <xf numFmtId="0" fontId="5" fillId="0" borderId="35" xfId="0" applyFont="1" applyBorder="1" applyAlignment="1">
      <alignment vertical="top"/>
    </xf>
    <xf numFmtId="0" fontId="30" fillId="0" borderId="0" xfId="0" applyFont="1" applyAlignment="1">
      <alignment horizontal="center" vertical="center"/>
    </xf>
    <xf numFmtId="0" fontId="41" fillId="0" borderId="0" xfId="0" applyFont="1" applyBorder="1" applyAlignment="1">
      <alignment horizontal="center" vertical="center"/>
    </xf>
    <xf numFmtId="0" fontId="65" fillId="0" borderId="0" xfId="0" applyFont="1" applyBorder="1" applyAlignment="1">
      <alignment horizontal="center" vertical="center"/>
    </xf>
    <xf numFmtId="0" fontId="1" fillId="0" borderId="0" xfId="0" applyFont="1" applyBorder="1" applyAlignment="1">
      <alignment horizontal="left" vertical="top" wrapText="1"/>
    </xf>
    <xf numFmtId="0" fontId="1" fillId="0" borderId="0" xfId="0" applyFont="1" applyBorder="1" applyAlignment="1">
      <alignment vertical="top"/>
    </xf>
    <xf numFmtId="0" fontId="7" fillId="0" borderId="0" xfId="0" applyFont="1" applyBorder="1" applyAlignment="1">
      <alignment vertical="top"/>
    </xf>
    <xf numFmtId="0" fontId="0" fillId="0" borderId="0" xfId="0" applyAlignment="1">
      <alignment horizontal="right"/>
    </xf>
    <xf numFmtId="0" fontId="28" fillId="0" borderId="0" xfId="0" applyFont="1" applyAlignment="1">
      <alignment horizontal="center" vertical="top" wrapText="1"/>
    </xf>
    <xf numFmtId="0" fontId="28" fillId="0" borderId="0" xfId="0" applyFont="1" applyAlignment="1">
      <alignment horizontal="center" vertical="center" wrapText="1"/>
    </xf>
    <xf numFmtId="0" fontId="66" fillId="0" borderId="0" xfId="0" applyFont="1" applyAlignment="1">
      <alignment vertical="center" wrapText="1"/>
    </xf>
    <xf numFmtId="0" fontId="28" fillId="0" borderId="15" xfId="0" applyFont="1" applyBorder="1" applyAlignment="1">
      <alignment horizontal="center" vertical="center" wrapText="1"/>
    </xf>
    <xf numFmtId="0" fontId="28" fillId="0" borderId="0" xfId="0" applyFont="1" applyAlignment="1">
      <alignment vertical="center" wrapText="1"/>
    </xf>
    <xf numFmtId="0" fontId="28" fillId="0" borderId="30" xfId="0" applyFont="1" applyBorder="1" applyAlignment="1">
      <alignment horizontal="center" vertical="center" wrapText="1"/>
    </xf>
    <xf numFmtId="0" fontId="28" fillId="0" borderId="39" xfId="0" applyFont="1" applyBorder="1" applyAlignment="1">
      <alignment horizontal="center" vertical="center" wrapText="1"/>
    </xf>
    <xf numFmtId="0" fontId="28" fillId="0" borderId="34" xfId="0" applyFont="1" applyBorder="1" applyAlignment="1">
      <alignment horizontal="center" vertical="center" wrapText="1"/>
    </xf>
    <xf numFmtId="0" fontId="66" fillId="0" borderId="34" xfId="0" applyFont="1" applyBorder="1" applyAlignment="1">
      <alignment horizontal="center" vertical="center" wrapText="1"/>
    </xf>
    <xf numFmtId="0" fontId="28" fillId="0" borderId="0" xfId="0" applyFont="1" applyAlignment="1">
      <alignment horizontal="left" vertical="center" wrapText="1"/>
    </xf>
    <xf numFmtId="0" fontId="63" fillId="0" borderId="0" xfId="0" applyFont="1" applyAlignment="1">
      <alignment horizontal="left"/>
    </xf>
    <xf numFmtId="0" fontId="71" fillId="0" borderId="0" xfId="0" applyFont="1" applyAlignment="1">
      <alignment horizontal="justify"/>
    </xf>
    <xf numFmtId="0" fontId="29" fillId="0" borderId="6" xfId="0" applyFont="1" applyBorder="1" applyAlignment="1">
      <alignment vertical="top" wrapText="1"/>
    </xf>
    <xf numFmtId="0" fontId="11" fillId="0" borderId="11" xfId="0" applyFont="1" applyFill="1" applyBorder="1" applyAlignment="1">
      <alignment vertical="top" wrapText="1"/>
    </xf>
    <xf numFmtId="0" fontId="11" fillId="0" borderId="6" xfId="0" applyFont="1" applyFill="1" applyBorder="1" applyAlignment="1">
      <alignment vertical="top" wrapText="1"/>
    </xf>
    <xf numFmtId="0" fontId="29" fillId="0" borderId="0" xfId="0" applyFont="1" applyAlignment="1">
      <alignment horizontal="left" vertical="top" wrapText="1"/>
    </xf>
    <xf numFmtId="0" fontId="29" fillId="0" borderId="0" xfId="0" applyFont="1" applyBorder="1" applyAlignment="1">
      <alignment horizontal="center"/>
    </xf>
    <xf numFmtId="179" fontId="29" fillId="0" borderId="0" xfId="0" applyNumberFormat="1" applyFont="1" applyBorder="1" applyAlignment="1">
      <alignment horizontal="left"/>
    </xf>
    <xf numFmtId="179" fontId="29" fillId="0" borderId="13" xfId="0" applyNumberFormat="1" applyFont="1" applyBorder="1" applyAlignment="1">
      <alignment horizontal="left"/>
    </xf>
    <xf numFmtId="0" fontId="26" fillId="0" borderId="0" xfId="0" applyFont="1" applyBorder="1" applyAlignment="1" applyProtection="1">
      <alignment horizontal="left"/>
      <protection locked="0"/>
    </xf>
    <xf numFmtId="0" fontId="62" fillId="0" borderId="0" xfId="0" applyFont="1" applyAlignment="1">
      <alignment vertical="top" wrapText="1"/>
    </xf>
    <xf numFmtId="0" fontId="29" fillId="0" borderId="0" xfId="0" applyFont="1" applyAlignment="1">
      <alignment vertical="top"/>
    </xf>
    <xf numFmtId="0" fontId="73" fillId="0" borderId="0" xfId="0" applyFont="1"/>
    <xf numFmtId="0" fontId="30" fillId="0" borderId="0" xfId="0" applyFont="1" applyAlignment="1">
      <alignment wrapText="1"/>
    </xf>
    <xf numFmtId="0" fontId="73" fillId="0" borderId="0" xfId="0" applyFont="1" applyAlignment="1">
      <alignment wrapText="1"/>
    </xf>
    <xf numFmtId="0" fontId="43" fillId="0" borderId="6"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0" xfId="0" applyFont="1" applyBorder="1" applyAlignment="1">
      <alignment vertical="center"/>
    </xf>
    <xf numFmtId="0" fontId="43" fillId="0" borderId="11" xfId="0" applyFont="1" applyBorder="1" applyAlignment="1">
      <alignment vertical="center"/>
    </xf>
    <xf numFmtId="0" fontId="43" fillId="0" borderId="12" xfId="0" applyFont="1" applyBorder="1" applyAlignment="1">
      <alignment vertical="center"/>
    </xf>
    <xf numFmtId="0" fontId="43" fillId="0" borderId="13" xfId="0" applyFont="1" applyBorder="1" applyAlignment="1">
      <alignment vertical="center"/>
    </xf>
    <xf numFmtId="0" fontId="57" fillId="0" borderId="5" xfId="0" applyFont="1" applyBorder="1" applyAlignment="1">
      <alignment vertical="center" wrapText="1"/>
    </xf>
    <xf numFmtId="0" fontId="57" fillId="0" borderId="5" xfId="0" applyFont="1" applyBorder="1" applyAlignment="1">
      <alignment horizontal="left" vertical="center" wrapText="1"/>
    </xf>
    <xf numFmtId="0" fontId="57" fillId="0" borderId="7" xfId="0" applyFont="1" applyBorder="1" applyAlignment="1">
      <alignment vertical="center" wrapText="1"/>
    </xf>
    <xf numFmtId="0" fontId="57" fillId="0" borderId="6" xfId="0" applyFont="1" applyBorder="1" applyAlignment="1">
      <alignment vertical="center" wrapText="1"/>
    </xf>
    <xf numFmtId="0" fontId="8" fillId="0" borderId="0" xfId="0" applyFont="1" applyBorder="1" applyAlignment="1">
      <alignment vertical="top"/>
    </xf>
    <xf numFmtId="0" fontId="41" fillId="0" borderId="6" xfId="0" applyFont="1" applyBorder="1" applyAlignment="1">
      <alignment horizontal="center"/>
    </xf>
    <xf numFmtId="0" fontId="11" fillId="0" borderId="0" xfId="0" applyFont="1" applyAlignment="1">
      <alignment vertical="center"/>
    </xf>
    <xf numFmtId="0" fontId="0" fillId="0" borderId="0" xfId="0" applyBorder="1" applyAlignment="1">
      <alignment horizontal="center" vertical="top" wrapText="1"/>
    </xf>
    <xf numFmtId="0" fontId="74" fillId="0" borderId="0" xfId="0" applyFont="1" applyBorder="1" applyAlignment="1">
      <alignment horizontal="left" vertical="top" wrapText="1"/>
    </xf>
    <xf numFmtId="0" fontId="30" fillId="0" borderId="5" xfId="0" applyFont="1" applyBorder="1" applyAlignment="1">
      <alignment wrapText="1"/>
    </xf>
    <xf numFmtId="178" fontId="0" fillId="0" borderId="0" xfId="0" applyNumberFormat="1" applyFont="1" applyAlignment="1">
      <alignment horizontal="left"/>
    </xf>
    <xf numFmtId="0" fontId="0" fillId="0" borderId="0" xfId="0" applyFont="1" applyAlignment="1">
      <alignment horizontal="left"/>
    </xf>
    <xf numFmtId="0" fontId="6" fillId="0" borderId="0" xfId="0" applyFont="1" applyBorder="1" applyAlignment="1">
      <alignment vertical="top"/>
    </xf>
    <xf numFmtId="0" fontId="5" fillId="0" borderId="35" xfId="0" applyFont="1" applyBorder="1" applyAlignment="1">
      <alignment horizontal="center" vertical="top"/>
    </xf>
    <xf numFmtId="0" fontId="39" fillId="0" borderId="0" xfId="0" applyFont="1" applyBorder="1" applyAlignment="1">
      <alignment horizontal="left" vertical="top" wrapText="1"/>
    </xf>
    <xf numFmtId="0" fontId="75" fillId="0" borderId="0" xfId="0" applyFont="1" applyBorder="1" applyAlignment="1">
      <alignment horizontal="left" vertical="top" wrapText="1"/>
    </xf>
    <xf numFmtId="14" fontId="29" fillId="0" borderId="0" xfId="0" applyNumberFormat="1" applyFont="1" applyBorder="1" applyAlignment="1">
      <alignment vertical="top"/>
    </xf>
    <xf numFmtId="0" fontId="30" fillId="0" borderId="7" xfId="0" applyFont="1" applyBorder="1" applyAlignment="1">
      <alignment horizontal="justify" wrapText="1"/>
    </xf>
    <xf numFmtId="0" fontId="29" fillId="0" borderId="0" xfId="0" applyFont="1" applyAlignment="1">
      <alignment horizontal="left" vertical="top"/>
    </xf>
    <xf numFmtId="177" fontId="0" fillId="0" borderId="0" xfId="0" applyNumberFormat="1" applyFont="1" applyAlignment="1">
      <alignment horizontal="left"/>
    </xf>
    <xf numFmtId="0" fontId="0" fillId="0" borderId="0" xfId="0" applyFont="1" applyAlignment="1">
      <alignment horizontal="left" wrapText="1"/>
    </xf>
    <xf numFmtId="0" fontId="30" fillId="0" borderId="0" xfId="0" applyFont="1" applyAlignment="1"/>
    <xf numFmtId="14" fontId="29" fillId="0" borderId="0" xfId="0" applyNumberFormat="1" applyFont="1" applyBorder="1" applyAlignment="1">
      <alignment horizontal="left" vertical="top"/>
    </xf>
    <xf numFmtId="0" fontId="85" fillId="0" borderId="0" xfId="0" applyFont="1" applyAlignment="1">
      <alignment vertical="center"/>
    </xf>
    <xf numFmtId="0" fontId="11" fillId="0" borderId="0" xfId="0" applyFont="1" applyAlignment="1">
      <alignment horizontal="left" vertical="top"/>
    </xf>
    <xf numFmtId="0" fontId="73" fillId="0" borderId="0" xfId="0" applyFont="1" applyBorder="1" applyAlignment="1"/>
    <xf numFmtId="0" fontId="30" fillId="0" borderId="0" xfId="0" applyFont="1" applyBorder="1" applyAlignment="1">
      <alignment vertical="center" wrapText="1"/>
    </xf>
    <xf numFmtId="0" fontId="61" fillId="0" borderId="0" xfId="0" applyFont="1" applyBorder="1" applyAlignment="1"/>
    <xf numFmtId="0" fontId="30" fillId="0" borderId="13" xfId="0" applyFont="1" applyBorder="1" applyAlignment="1"/>
    <xf numFmtId="0" fontId="30" fillId="0" borderId="7" xfId="0" applyFont="1" applyBorder="1" applyAlignment="1">
      <alignment vertical="center" wrapText="1"/>
    </xf>
    <xf numFmtId="0" fontId="30" fillId="0" borderId="6" xfId="0" applyFont="1" applyBorder="1" applyAlignment="1">
      <alignment vertical="center" wrapText="1"/>
    </xf>
    <xf numFmtId="0" fontId="30" fillId="0" borderId="14" xfId="0" applyFont="1" applyBorder="1" applyAlignment="1">
      <alignment vertical="center" wrapText="1"/>
    </xf>
    <xf numFmtId="0" fontId="30" fillId="0" borderId="5" xfId="0" applyFont="1" applyBorder="1" applyAlignment="1">
      <alignment vertical="center" wrapText="1"/>
    </xf>
    <xf numFmtId="0" fontId="30" fillId="0" borderId="13" xfId="0" applyFont="1" applyBorder="1" applyAlignment="1">
      <alignment vertical="center" wrapText="1"/>
    </xf>
    <xf numFmtId="0" fontId="30" fillId="0" borderId="11" xfId="0" applyFont="1" applyBorder="1" applyAlignment="1">
      <alignment vertical="center" wrapText="1"/>
    </xf>
    <xf numFmtId="0" fontId="30" fillId="0" borderId="11" xfId="0" applyFont="1" applyBorder="1" applyAlignment="1">
      <alignment horizontal="left" vertical="center" wrapText="1"/>
    </xf>
    <xf numFmtId="0" fontId="30" fillId="0" borderId="41" xfId="0" applyFont="1" applyBorder="1" applyAlignment="1">
      <alignment vertical="top" wrapText="1"/>
    </xf>
    <xf numFmtId="0" fontId="40" fillId="0" borderId="6" xfId="0" applyFont="1" applyBorder="1"/>
    <xf numFmtId="0" fontId="29" fillId="0" borderId="0" xfId="0" applyFont="1" applyAlignment="1">
      <alignment vertical="top" wrapText="1"/>
    </xf>
    <xf numFmtId="0" fontId="5" fillId="0" borderId="28" xfId="0" applyFont="1" applyBorder="1" applyAlignment="1">
      <alignment horizontal="right" vertical="center" wrapText="1"/>
    </xf>
    <xf numFmtId="0" fontId="10" fillId="0" borderId="0" xfId="0" applyNumberFormat="1" applyFont="1" applyFill="1" applyBorder="1" applyAlignment="1" applyProtection="1"/>
    <xf numFmtId="0" fontId="86" fillId="0" borderId="50" xfId="0" applyFont="1" applyBorder="1" applyAlignment="1"/>
    <xf numFmtId="0" fontId="86" fillId="0" borderId="51" xfId="0" applyFont="1" applyBorder="1" applyAlignment="1"/>
    <xf numFmtId="0" fontId="86" fillId="0" borderId="52" xfId="0" applyFont="1" applyBorder="1" applyAlignment="1"/>
    <xf numFmtId="0" fontId="86" fillId="7" borderId="53" xfId="0" applyFont="1" applyFill="1" applyBorder="1" applyAlignment="1"/>
    <xf numFmtId="0" fontId="87" fillId="0" borderId="54" xfId="0" applyFont="1" applyBorder="1" applyAlignment="1"/>
    <xf numFmtId="0" fontId="87" fillId="0" borderId="55" xfId="0" applyFont="1" applyBorder="1" applyAlignment="1"/>
    <xf numFmtId="0" fontId="87" fillId="0" borderId="56" xfId="0" applyFont="1" applyBorder="1" applyAlignment="1"/>
    <xf numFmtId="0" fontId="87" fillId="0" borderId="57" xfId="0" applyFont="1" applyBorder="1" applyAlignment="1"/>
    <xf numFmtId="0" fontId="87" fillId="0" borderId="58" xfId="0" applyFont="1" applyBorder="1" applyAlignment="1"/>
    <xf numFmtId="0" fontId="11" fillId="0" borderId="59" xfId="0" applyNumberFormat="1" applyFont="1" applyFill="1" applyBorder="1" applyAlignment="1" applyProtection="1"/>
    <xf numFmtId="0" fontId="11" fillId="0" borderId="3" xfId="0" applyNumberFormat="1" applyFont="1" applyFill="1" applyBorder="1" applyAlignment="1" applyProtection="1"/>
    <xf numFmtId="0" fontId="11" fillId="0" borderId="15" xfId="0" applyNumberFormat="1" applyFont="1" applyFill="1" applyBorder="1" applyAlignment="1" applyProtection="1"/>
    <xf numFmtId="0" fontId="11" fillId="0" borderId="31" xfId="0" applyNumberFormat="1" applyFont="1" applyFill="1" applyBorder="1" applyAlignment="1" applyProtection="1"/>
    <xf numFmtId="0" fontId="11" fillId="0" borderId="47" xfId="0" applyNumberFormat="1" applyFont="1" applyFill="1" applyBorder="1" applyAlignment="1" applyProtection="1"/>
    <xf numFmtId="0" fontId="11" fillId="0" borderId="32" xfId="0" applyNumberFormat="1" applyFont="1" applyFill="1" applyBorder="1" applyAlignment="1" applyProtection="1"/>
    <xf numFmtId="0" fontId="87" fillId="0" borderId="60" xfId="0" applyFont="1" applyBorder="1" applyAlignment="1"/>
    <xf numFmtId="0" fontId="0" fillId="0" borderId="1" xfId="0" applyBorder="1" applyAlignment="1">
      <alignment vertical="center"/>
    </xf>
    <xf numFmtId="0" fontId="1" fillId="0" borderId="0" xfId="0" applyNumberFormat="1" applyFont="1" applyFill="1" applyBorder="1" applyAlignment="1" applyProtection="1"/>
    <xf numFmtId="0" fontId="11" fillId="0" borderId="61" xfId="0" applyNumberFormat="1" applyFont="1" applyFill="1" applyBorder="1" applyAlignment="1" applyProtection="1"/>
    <xf numFmtId="0" fontId="11" fillId="0" borderId="62" xfId="0" applyNumberFormat="1" applyFont="1" applyFill="1" applyBorder="1" applyAlignment="1" applyProtection="1"/>
    <xf numFmtId="0" fontId="11" fillId="0" borderId="63" xfId="0" applyNumberFormat="1" applyFont="1" applyFill="1" applyBorder="1" applyAlignment="1" applyProtection="1"/>
    <xf numFmtId="0" fontId="87" fillId="0" borderId="64" xfId="0" applyFont="1" applyBorder="1" applyAlignment="1"/>
    <xf numFmtId="0" fontId="87" fillId="0" borderId="65" xfId="0" applyFont="1" applyBorder="1" applyAlignment="1"/>
    <xf numFmtId="0" fontId="87" fillId="0" borderId="66" xfId="0" applyFont="1" applyBorder="1" applyAlignment="1"/>
    <xf numFmtId="0" fontId="87" fillId="0" borderId="67" xfId="0" applyFont="1" applyBorder="1" applyAlignment="1"/>
    <xf numFmtId="0" fontId="87" fillId="0" borderId="68" xfId="0" applyFont="1" applyBorder="1" applyAlignment="1"/>
    <xf numFmtId="0" fontId="87" fillId="0" borderId="69" xfId="0" applyFont="1" applyBorder="1" applyAlignment="1"/>
    <xf numFmtId="0" fontId="87" fillId="0" borderId="70" xfId="0" applyFont="1" applyBorder="1" applyAlignment="1"/>
    <xf numFmtId="0" fontId="87" fillId="0" borderId="71" xfId="0" applyFont="1" applyBorder="1" applyAlignment="1"/>
    <xf numFmtId="0" fontId="87" fillId="0" borderId="72" xfId="0" applyFont="1" applyBorder="1" applyAlignment="1"/>
    <xf numFmtId="0" fontId="11" fillId="0" borderId="73" xfId="0" applyNumberFormat="1" applyFont="1" applyFill="1" applyBorder="1" applyAlignment="1" applyProtection="1"/>
    <xf numFmtId="0" fontId="11" fillId="0" borderId="74" xfId="0" applyNumberFormat="1" applyFont="1" applyFill="1" applyBorder="1" applyAlignment="1" applyProtection="1"/>
    <xf numFmtId="0" fontId="11" fillId="0" borderId="75" xfId="0" applyNumberFormat="1" applyFont="1" applyFill="1" applyBorder="1" applyAlignment="1" applyProtection="1"/>
    <xf numFmtId="0" fontId="11" fillId="0" borderId="48" xfId="0" applyNumberFormat="1" applyFont="1" applyFill="1" applyBorder="1" applyAlignment="1" applyProtection="1"/>
    <xf numFmtId="0" fontId="11" fillId="0" borderId="7" xfId="0" applyNumberFormat="1" applyFont="1" applyFill="1" applyBorder="1" applyAlignment="1" applyProtection="1"/>
    <xf numFmtId="0" fontId="11" fillId="0" borderId="49" xfId="0" applyNumberFormat="1" applyFont="1" applyFill="1" applyBorder="1" applyAlignment="1" applyProtection="1"/>
    <xf numFmtId="0" fontId="11" fillId="0" borderId="76" xfId="0" applyNumberFormat="1" applyFont="1" applyFill="1" applyBorder="1" applyAlignment="1" applyProtection="1"/>
    <xf numFmtId="0" fontId="11" fillId="0" borderId="77" xfId="0" applyNumberFormat="1" applyFont="1" applyFill="1" applyBorder="1" applyAlignment="1" applyProtection="1"/>
    <xf numFmtId="0" fontId="11" fillId="0" borderId="78" xfId="0" applyNumberFormat="1" applyFont="1" applyFill="1" applyBorder="1" applyAlignment="1" applyProtection="1"/>
    <xf numFmtId="0" fontId="87" fillId="0" borderId="79" xfId="0" applyFont="1" applyBorder="1" applyAlignment="1"/>
    <xf numFmtId="0" fontId="11" fillId="0" borderId="80" xfId="0" applyNumberFormat="1" applyFont="1" applyFill="1" applyBorder="1" applyAlignment="1" applyProtection="1"/>
    <xf numFmtId="0" fontId="11" fillId="0" borderId="81" xfId="0" applyNumberFormat="1" applyFont="1" applyFill="1" applyBorder="1" applyAlignment="1" applyProtection="1"/>
    <xf numFmtId="0" fontId="11" fillId="0" borderId="82" xfId="0" applyNumberFormat="1" applyFont="1" applyFill="1" applyBorder="1" applyAlignment="1" applyProtection="1"/>
    <xf numFmtId="0" fontId="87" fillId="0" borderId="83" xfId="0" applyFont="1" applyBorder="1" applyAlignment="1"/>
    <xf numFmtId="0" fontId="87" fillId="0" borderId="84" xfId="0" applyFont="1" applyBorder="1" applyAlignment="1"/>
    <xf numFmtId="0" fontId="87" fillId="0" borderId="85" xfId="0" applyFont="1" applyBorder="1" applyAlignment="1"/>
    <xf numFmtId="0" fontId="11" fillId="0" borderId="86" xfId="0" applyNumberFormat="1" applyFont="1" applyFill="1" applyBorder="1" applyAlignment="1" applyProtection="1"/>
    <xf numFmtId="0" fontId="87" fillId="0" borderId="87" xfId="0" applyFont="1" applyBorder="1" applyAlignment="1"/>
    <xf numFmtId="0" fontId="87" fillId="0" borderId="0" xfId="0" applyFont="1" applyBorder="1" applyAlignment="1"/>
    <xf numFmtId="0" fontId="87" fillId="0" borderId="0" xfId="0" applyFont="1" applyFill="1" applyBorder="1" applyAlignment="1"/>
    <xf numFmtId="0" fontId="3" fillId="2" borderId="37" xfId="0" applyFont="1" applyFill="1" applyBorder="1" applyAlignment="1">
      <alignment horizontal="left"/>
    </xf>
    <xf numFmtId="0" fontId="14" fillId="5" borderId="26" xfId="0" applyFont="1" applyFill="1" applyBorder="1" applyAlignment="1">
      <alignment horizontal="left" vertical="center"/>
    </xf>
    <xf numFmtId="0" fontId="11" fillId="0" borderId="26" xfId="0" applyFont="1" applyBorder="1" applyAlignment="1">
      <alignment horizontal="left" vertical="center"/>
    </xf>
    <xf numFmtId="0" fontId="11" fillId="0" borderId="38" xfId="0" applyFont="1" applyBorder="1" applyAlignment="1">
      <alignment horizontal="left" vertical="center"/>
    </xf>
    <xf numFmtId="0" fontId="11" fillId="0" borderId="17" xfId="0" applyFont="1" applyBorder="1" applyAlignment="1">
      <alignment horizontal="left" vertical="center"/>
    </xf>
    <xf numFmtId="0" fontId="11" fillId="0" borderId="21" xfId="0" applyFont="1" applyBorder="1" applyAlignment="1">
      <alignment horizontal="left" vertical="center"/>
    </xf>
    <xf numFmtId="0" fontId="11" fillId="0" borderId="20" xfId="0" applyFont="1" applyBorder="1" applyAlignment="1">
      <alignment horizontal="left" vertical="center"/>
    </xf>
    <xf numFmtId="0" fontId="11" fillId="0" borderId="16" xfId="0" applyFont="1" applyBorder="1" applyAlignment="1">
      <alignment horizontal="left" vertical="center"/>
    </xf>
    <xf numFmtId="0" fontId="11" fillId="0" borderId="24" xfId="0" applyFont="1" applyBorder="1" applyAlignment="1">
      <alignment horizontal="left" vertical="center"/>
    </xf>
    <xf numFmtId="0" fontId="14" fillId="5" borderId="27" xfId="0" applyFont="1" applyFill="1" applyBorder="1" applyAlignment="1">
      <alignment horizontal="left" vertical="center" wrapText="1"/>
    </xf>
    <xf numFmtId="0" fontId="14" fillId="5" borderId="28" xfId="0" applyFont="1" applyFill="1" applyBorder="1" applyAlignment="1">
      <alignment horizontal="left" vertical="center" wrapText="1"/>
    </xf>
    <xf numFmtId="0" fontId="11" fillId="0" borderId="27" xfId="0" applyFont="1" applyBorder="1" applyAlignment="1">
      <alignment horizontal="left" vertical="center" wrapText="1"/>
    </xf>
    <xf numFmtId="0" fontId="11" fillId="0" borderId="28" xfId="0" applyFont="1" applyBorder="1" applyAlignment="1">
      <alignment horizontal="left" vertical="center" wrapText="1"/>
    </xf>
    <xf numFmtId="0" fontId="11" fillId="0" borderId="17" xfId="0" applyFont="1" applyBorder="1" applyAlignment="1">
      <alignment horizontal="left" vertical="center" wrapText="1"/>
    </xf>
    <xf numFmtId="0" fontId="14" fillId="5" borderId="21" xfId="0" applyFont="1" applyFill="1" applyBorder="1" applyAlignment="1">
      <alignment horizontal="left" vertical="center" wrapText="1"/>
    </xf>
    <xf numFmtId="0" fontId="63" fillId="0" borderId="38" xfId="0" applyFont="1" applyBorder="1" applyAlignment="1">
      <alignment horizontal="left" vertical="center" wrapText="1"/>
    </xf>
    <xf numFmtId="0" fontId="11" fillId="0" borderId="27" xfId="0" applyFont="1" applyBorder="1" applyAlignment="1">
      <alignment horizontal="left" vertical="center"/>
    </xf>
    <xf numFmtId="0" fontId="63" fillId="0" borderId="27" xfId="0" applyFont="1" applyBorder="1" applyAlignment="1">
      <alignment horizontal="left" vertical="center" wrapText="1"/>
    </xf>
    <xf numFmtId="0" fontId="63" fillId="0" borderId="28" xfId="0" applyFont="1" applyBorder="1" applyAlignment="1">
      <alignment horizontal="left" vertical="center" wrapText="1"/>
    </xf>
    <xf numFmtId="0" fontId="63" fillId="0" borderId="40" xfId="0" applyFont="1" applyBorder="1" applyAlignment="1">
      <alignment horizontal="left" vertical="center" wrapText="1"/>
    </xf>
    <xf numFmtId="0" fontId="63" fillId="0" borderId="17" xfId="0" applyFont="1" applyBorder="1" applyAlignment="1">
      <alignment horizontal="left" vertical="center" wrapText="1"/>
    </xf>
    <xf numFmtId="0" fontId="14" fillId="0" borderId="26" xfId="0" applyFont="1" applyBorder="1" applyAlignment="1">
      <alignment horizontal="left" vertical="center"/>
    </xf>
    <xf numFmtId="0" fontId="14" fillId="0" borderId="27" xfId="0" applyFont="1" applyBorder="1" applyAlignment="1">
      <alignment horizontal="left" vertical="center" wrapText="1"/>
    </xf>
    <xf numFmtId="0" fontId="14" fillId="0" borderId="17" xfId="0" applyFont="1" applyBorder="1" applyAlignment="1">
      <alignment horizontal="left" vertical="center" wrapText="1"/>
    </xf>
    <xf numFmtId="0" fontId="14" fillId="0" borderId="28" xfId="0" applyFont="1" applyBorder="1" applyAlignment="1">
      <alignment horizontal="left" vertical="center" wrapText="1"/>
    </xf>
    <xf numFmtId="0" fontId="88" fillId="5" borderId="27" xfId="0" applyFont="1" applyFill="1" applyBorder="1" applyAlignment="1">
      <alignment horizontal="left" vertical="center" wrapText="1"/>
    </xf>
    <xf numFmtId="0" fontId="88" fillId="5" borderId="28" xfId="0" applyFont="1" applyFill="1" applyBorder="1" applyAlignment="1">
      <alignment horizontal="left" vertical="center" wrapText="1"/>
    </xf>
    <xf numFmtId="0" fontId="93" fillId="0" borderId="40" xfId="0" applyFont="1" applyBorder="1" applyAlignment="1">
      <alignment horizontal="left" vertical="center" wrapText="1"/>
    </xf>
    <xf numFmtId="185" fontId="63" fillId="8" borderId="21" xfId="0" applyNumberFormat="1" applyFont="1" applyFill="1" applyBorder="1" applyAlignment="1">
      <alignment horizontal="left" vertical="center" wrapText="1"/>
    </xf>
    <xf numFmtId="0" fontId="94" fillId="0" borderId="0" xfId="0" applyFont="1" applyAlignment="1">
      <alignment vertical="top"/>
    </xf>
    <xf numFmtId="0" fontId="95" fillId="0" borderId="0" xfId="0" applyFont="1" applyBorder="1" applyAlignment="1"/>
    <xf numFmtId="0" fontId="95" fillId="0" borderId="0" xfId="0" applyFont="1" applyBorder="1" applyAlignment="1">
      <alignment horizontal="left"/>
    </xf>
    <xf numFmtId="0" fontId="11" fillId="0" borderId="16" xfId="0" applyFont="1" applyBorder="1" applyAlignment="1">
      <alignment horizontal="left" vertical="center"/>
    </xf>
    <xf numFmtId="0" fontId="11" fillId="0" borderId="24" xfId="0" applyFont="1" applyBorder="1" applyAlignment="1">
      <alignment horizontal="left" vertical="center"/>
    </xf>
    <xf numFmtId="0" fontId="0" fillId="0" borderId="26" xfId="0" applyBorder="1" applyAlignment="1">
      <alignment vertical="center"/>
    </xf>
    <xf numFmtId="0" fontId="33" fillId="0" borderId="20" xfId="0" applyFont="1" applyBorder="1" applyAlignment="1">
      <alignment vertical="center"/>
    </xf>
    <xf numFmtId="0" fontId="8" fillId="0" borderId="38" xfId="0" applyFont="1" applyBorder="1" applyAlignment="1">
      <alignment vertical="center"/>
    </xf>
    <xf numFmtId="0" fontId="5" fillId="0" borderId="2" xfId="0" applyFont="1" applyBorder="1" applyAlignment="1">
      <alignment horizontal="left" vertical="center"/>
    </xf>
    <xf numFmtId="0" fontId="8" fillId="0" borderId="1" xfId="0" applyFont="1" applyBorder="1" applyAlignment="1">
      <alignment vertical="center"/>
    </xf>
    <xf numFmtId="0" fontId="0" fillId="0" borderId="1" xfId="0" applyFont="1" applyBorder="1" applyAlignment="1">
      <alignment vertical="center"/>
    </xf>
    <xf numFmtId="0" fontId="25" fillId="2" borderId="1" xfId="0" applyFont="1" applyFill="1" applyBorder="1" applyAlignment="1">
      <alignment vertical="center"/>
    </xf>
    <xf numFmtId="0" fontId="11" fillId="2" borderId="10" xfId="0" applyFont="1" applyFill="1" applyBorder="1" applyAlignment="1">
      <alignment horizontal="left" vertical="center"/>
    </xf>
    <xf numFmtId="0" fontId="20" fillId="2" borderId="8" xfId="0" applyFont="1" applyFill="1" applyBorder="1" applyAlignment="1">
      <alignment horizontal="left" vertical="center"/>
    </xf>
    <xf numFmtId="0" fontId="14" fillId="2" borderId="9" xfId="0" applyFont="1" applyFill="1" applyBorder="1" applyAlignment="1">
      <alignment horizontal="left" vertical="center"/>
    </xf>
    <xf numFmtId="0" fontId="0" fillId="0" borderId="0" xfId="0" applyFont="1" applyAlignment="1">
      <alignment vertical="center"/>
    </xf>
    <xf numFmtId="0" fontId="11" fillId="2" borderId="9" xfId="0" applyFont="1" applyFill="1" applyBorder="1" applyAlignment="1">
      <alignment horizontal="left" vertical="center"/>
    </xf>
    <xf numFmtId="0" fontId="11" fillId="2" borderId="0" xfId="0" applyFont="1" applyFill="1" applyBorder="1" applyAlignment="1">
      <alignment horizontal="right" vertical="center"/>
    </xf>
    <xf numFmtId="0" fontId="11" fillId="2" borderId="18" xfId="0" applyFont="1" applyFill="1" applyBorder="1" applyAlignment="1">
      <alignment horizontal="right" vertical="center"/>
    </xf>
    <xf numFmtId="0" fontId="11" fillId="2" borderId="10" xfId="0" applyFont="1" applyFill="1" applyBorder="1" applyAlignment="1">
      <alignment horizontal="right" vertical="center"/>
    </xf>
    <xf numFmtId="0" fontId="3" fillId="2" borderId="9" xfId="0" applyFont="1" applyFill="1" applyBorder="1" applyAlignment="1">
      <alignment horizontal="right" vertical="center"/>
    </xf>
    <xf numFmtId="0" fontId="3" fillId="2" borderId="1" xfId="0" applyFont="1" applyFill="1" applyBorder="1" applyAlignment="1">
      <alignment horizontal="right" vertical="center"/>
    </xf>
    <xf numFmtId="0" fontId="3" fillId="2" borderId="10" xfId="0" applyFont="1" applyFill="1" applyBorder="1" applyAlignment="1">
      <alignment horizontal="right" vertical="center"/>
    </xf>
    <xf numFmtId="0" fontId="5" fillId="0" borderId="0" xfId="0" applyFont="1" applyBorder="1" applyAlignment="1">
      <alignment horizontal="right" vertical="center"/>
    </xf>
    <xf numFmtId="0" fontId="11" fillId="2" borderId="6" xfId="0" applyFont="1" applyFill="1" applyBorder="1" applyAlignment="1">
      <alignment horizontal="right" vertical="center"/>
    </xf>
    <xf numFmtId="0" fontId="20" fillId="2" borderId="1" xfId="0" applyFont="1" applyFill="1" applyBorder="1" applyAlignment="1">
      <alignment horizontal="right" vertical="center"/>
    </xf>
    <xf numFmtId="0" fontId="14" fillId="2" borderId="9" xfId="0" applyFont="1" applyFill="1" applyBorder="1" applyAlignment="1">
      <alignment horizontal="right" vertical="center"/>
    </xf>
    <xf numFmtId="0" fontId="14" fillId="2" borderId="9" xfId="0" applyFont="1" applyFill="1" applyBorder="1" applyAlignment="1">
      <alignment horizontal="right" vertical="center" wrapText="1"/>
    </xf>
    <xf numFmtId="0" fontId="11" fillId="2" borderId="9" xfId="0" applyFont="1" applyFill="1" applyBorder="1" applyAlignment="1">
      <alignment horizontal="right" vertical="center"/>
    </xf>
    <xf numFmtId="0" fontId="3" fillId="2" borderId="6" xfId="0" applyFont="1" applyFill="1" applyBorder="1" applyAlignment="1">
      <alignment horizontal="right" vertical="center"/>
    </xf>
    <xf numFmtId="0" fontId="11" fillId="0" borderId="0" xfId="0" applyFont="1" applyBorder="1" applyAlignment="1">
      <alignment horizontal="right" vertical="center"/>
    </xf>
    <xf numFmtId="0" fontId="64" fillId="0" borderId="0" xfId="1" applyFont="1" applyBorder="1" applyAlignment="1" applyProtection="1">
      <alignment horizontal="right" vertical="center"/>
    </xf>
    <xf numFmtId="0" fontId="11" fillId="2" borderId="6" xfId="0" applyFont="1" applyFill="1" applyBorder="1" applyAlignment="1">
      <alignment horizontal="right"/>
    </xf>
    <xf numFmtId="0" fontId="20" fillId="2" borderId="0" xfId="0" applyFont="1" applyFill="1" applyBorder="1" applyAlignment="1">
      <alignment horizontal="right" vertical="center"/>
    </xf>
    <xf numFmtId="0" fontId="14" fillId="2" borderId="6" xfId="0" applyFont="1" applyFill="1" applyBorder="1" applyAlignment="1">
      <alignment horizontal="right" vertical="center"/>
    </xf>
    <xf numFmtId="0" fontId="14" fillId="2" borderId="6" xfId="0" applyFont="1" applyFill="1" applyBorder="1" applyAlignment="1">
      <alignment horizontal="right" vertical="center" wrapText="1"/>
    </xf>
    <xf numFmtId="0" fontId="4" fillId="2" borderId="1" xfId="0" applyFont="1" applyFill="1" applyBorder="1" applyAlignment="1">
      <alignment horizontal="left" vertical="center" wrapText="1"/>
    </xf>
    <xf numFmtId="0" fontId="10" fillId="0" borderId="1" xfId="0" applyFont="1" applyBorder="1" applyAlignment="1">
      <alignment horizontal="left" vertical="center"/>
    </xf>
    <xf numFmtId="0" fontId="34" fillId="0" borderId="1" xfId="0" applyFont="1" applyBorder="1" applyAlignment="1">
      <alignment horizontal="left" vertical="center"/>
    </xf>
    <xf numFmtId="0" fontId="11" fillId="2" borderId="1" xfId="0" applyFont="1" applyFill="1" applyBorder="1" applyAlignment="1">
      <alignment horizontal="right" vertical="center"/>
    </xf>
    <xf numFmtId="0" fontId="11" fillId="2" borderId="1" xfId="0" applyFont="1" applyFill="1" applyBorder="1" applyAlignment="1">
      <alignment horizontal="left" vertical="center"/>
    </xf>
    <xf numFmtId="0" fontId="11" fillId="0" borderId="2" xfId="0" applyFont="1" applyBorder="1" applyAlignment="1">
      <alignment horizontal="right" vertical="center"/>
    </xf>
    <xf numFmtId="0" fontId="5" fillId="0" borderId="1" xfId="0" applyFont="1" applyBorder="1" applyAlignment="1">
      <alignment horizontal="right" vertical="center"/>
    </xf>
    <xf numFmtId="0" fontId="61" fillId="0" borderId="1" xfId="0" applyFont="1" applyBorder="1" applyAlignment="1">
      <alignment horizontal="left" vertical="center"/>
    </xf>
    <xf numFmtId="0" fontId="11" fillId="2" borderId="2" xfId="0" applyFont="1" applyFill="1" applyBorder="1" applyAlignment="1">
      <alignment horizontal="left" vertical="center"/>
    </xf>
    <xf numFmtId="0" fontId="5" fillId="0" borderId="1" xfId="0" applyFont="1" applyBorder="1" applyAlignment="1">
      <alignment vertical="center"/>
    </xf>
    <xf numFmtId="0" fontId="4" fillId="2" borderId="0" xfId="0" applyFont="1" applyFill="1" applyBorder="1" applyAlignment="1">
      <alignment horizontal="left" wrapText="1"/>
    </xf>
    <xf numFmtId="0" fontId="4" fillId="2" borderId="23" xfId="0" applyFont="1" applyFill="1" applyBorder="1" applyAlignment="1">
      <alignment horizontal="left" wrapText="1"/>
    </xf>
    <xf numFmtId="0" fontId="5" fillId="0" borderId="23" xfId="0" applyFont="1" applyFill="1" applyBorder="1" applyAlignment="1">
      <alignment horizontal="left"/>
    </xf>
    <xf numFmtId="0" fontId="26" fillId="0" borderId="23" xfId="0" applyFont="1" applyFill="1" applyBorder="1" applyAlignment="1">
      <alignment horizontal="left"/>
    </xf>
    <xf numFmtId="0" fontId="26" fillId="0" borderId="90" xfId="0" applyFont="1" applyBorder="1" applyAlignment="1" applyProtection="1">
      <alignment horizontal="left"/>
      <protection locked="0"/>
    </xf>
    <xf numFmtId="0" fontId="14" fillId="2" borderId="91" xfId="0" applyFont="1" applyFill="1" applyBorder="1" applyAlignment="1">
      <alignment horizontal="left"/>
    </xf>
    <xf numFmtId="0" fontId="5" fillId="0" borderId="23" xfId="0" applyFont="1" applyBorder="1" applyAlignment="1">
      <alignment horizontal="left"/>
    </xf>
    <xf numFmtId="0" fontId="14" fillId="0" borderId="23" xfId="0" applyFont="1" applyBorder="1" applyAlignment="1">
      <alignment horizontal="left"/>
    </xf>
    <xf numFmtId="0" fontId="26" fillId="0" borderId="92" xfId="0" applyFont="1" applyBorder="1" applyAlignment="1" applyProtection="1">
      <alignment horizontal="left"/>
      <protection locked="0"/>
    </xf>
    <xf numFmtId="0" fontId="14" fillId="2" borderId="93" xfId="0" applyFont="1" applyFill="1" applyBorder="1" applyAlignment="1">
      <alignment horizontal="left"/>
    </xf>
    <xf numFmtId="0" fontId="14" fillId="6" borderId="23" xfId="0" applyFont="1" applyFill="1" applyBorder="1" applyAlignment="1">
      <alignment horizontal="left"/>
    </xf>
    <xf numFmtId="0" fontId="26" fillId="0" borderId="90" xfId="0" applyFont="1" applyBorder="1" applyAlignment="1" applyProtection="1">
      <alignment horizontal="left" wrapText="1"/>
      <protection locked="0"/>
    </xf>
    <xf numFmtId="0" fontId="26" fillId="0" borderId="90" xfId="0" applyFont="1" applyBorder="1" applyAlignment="1" applyProtection="1">
      <alignment horizontal="left" vertical="top" wrapText="1"/>
      <protection locked="0"/>
    </xf>
    <xf numFmtId="0" fontId="10" fillId="0" borderId="23" xfId="0" applyFont="1" applyBorder="1" applyAlignment="1">
      <alignment horizontal="left"/>
    </xf>
    <xf numFmtId="0" fontId="16" fillId="0" borderId="23" xfId="0" applyFont="1" applyBorder="1" applyAlignment="1">
      <alignment horizontal="left"/>
    </xf>
    <xf numFmtId="0" fontId="16" fillId="2" borderId="23" xfId="0" applyFont="1" applyFill="1" applyBorder="1" applyAlignment="1">
      <alignment horizontal="left"/>
    </xf>
    <xf numFmtId="0" fontId="11" fillId="2" borderId="93" xfId="0" applyFont="1" applyFill="1" applyBorder="1" applyAlignment="1">
      <alignment horizontal="left"/>
    </xf>
    <xf numFmtId="0" fontId="26" fillId="0" borderId="90" xfId="0" applyFont="1" applyBorder="1" applyAlignment="1" applyProtection="1">
      <alignment horizontal="left" vertical="center"/>
      <protection locked="0"/>
    </xf>
    <xf numFmtId="0" fontId="0" fillId="0" borderId="0" xfId="0" applyBorder="1" applyAlignment="1">
      <alignment horizontal="right"/>
    </xf>
    <xf numFmtId="0" fontId="26" fillId="0" borderId="23" xfId="0" applyFont="1" applyBorder="1" applyAlignment="1" applyProtection="1">
      <alignment horizontal="left"/>
      <protection locked="0"/>
    </xf>
    <xf numFmtId="0" fontId="5" fillId="0" borderId="0" xfId="0" applyFont="1" applyBorder="1"/>
    <xf numFmtId="0" fontId="11" fillId="0" borderId="10" xfId="0" applyFont="1" applyFill="1" applyBorder="1" applyAlignment="1">
      <alignment horizontal="right" vertical="center" wrapText="1"/>
    </xf>
    <xf numFmtId="0" fontId="11" fillId="0" borderId="18" xfId="0" applyFont="1" applyFill="1" applyBorder="1" applyAlignment="1">
      <alignment horizontal="right" vertical="center" wrapText="1"/>
    </xf>
    <xf numFmtId="0" fontId="11" fillId="0" borderId="43" xfId="0" applyFont="1" applyFill="1" applyBorder="1" applyAlignment="1">
      <alignment horizontal="right" vertical="center" wrapText="1"/>
    </xf>
    <xf numFmtId="0" fontId="11" fillId="0" borderId="9" xfId="0" applyFont="1" applyFill="1" applyBorder="1" applyAlignment="1">
      <alignment horizontal="right" vertical="center" wrapText="1"/>
    </xf>
    <xf numFmtId="0" fontId="11" fillId="0" borderId="6" xfId="0" applyFont="1" applyFill="1" applyBorder="1" applyAlignment="1">
      <alignment horizontal="right" vertical="center" wrapText="1"/>
    </xf>
    <xf numFmtId="0" fontId="11" fillId="0" borderId="89" xfId="0" applyFont="1" applyFill="1" applyBorder="1" applyAlignment="1">
      <alignment horizontal="right" vertical="center" wrapText="1"/>
    </xf>
    <xf numFmtId="0" fontId="11" fillId="0" borderId="10" xfId="0" applyFont="1" applyFill="1" applyBorder="1" applyAlignment="1">
      <alignment horizontal="right" wrapText="1"/>
    </xf>
    <xf numFmtId="0" fontId="11" fillId="0" borderId="18" xfId="0" applyFont="1" applyFill="1" applyBorder="1" applyAlignment="1">
      <alignment horizontal="right" wrapText="1"/>
    </xf>
    <xf numFmtId="0" fontId="11" fillId="0" borderId="43" xfId="0" applyFont="1" applyFill="1" applyBorder="1" applyAlignment="1">
      <alignment horizontal="right" wrapText="1"/>
    </xf>
    <xf numFmtId="0" fontId="11" fillId="0" borderId="2" xfId="0" applyFont="1" applyBorder="1" applyAlignment="1">
      <alignment horizontal="right" vertical="center"/>
    </xf>
    <xf numFmtId="0" fontId="11" fillId="0" borderId="11" xfId="0" applyFont="1" applyBorder="1" applyAlignment="1">
      <alignment horizontal="right" vertical="center"/>
    </xf>
    <xf numFmtId="0" fontId="11" fillId="0" borderId="1" xfId="0" applyFont="1" applyBorder="1" applyAlignment="1">
      <alignment horizontal="right" vertical="center"/>
    </xf>
    <xf numFmtId="0" fontId="11" fillId="0" borderId="0" xfId="0" applyFont="1" applyBorder="1" applyAlignment="1">
      <alignment horizontal="right" vertical="center"/>
    </xf>
    <xf numFmtId="0" fontId="11" fillId="0" borderId="2" xfId="0" applyFont="1" applyFill="1" applyBorder="1" applyAlignment="1">
      <alignment horizontal="right" vertical="center" wrapText="1"/>
    </xf>
    <xf numFmtId="0" fontId="11" fillId="0" borderId="11" xfId="0" applyFont="1" applyFill="1" applyBorder="1" applyAlignment="1">
      <alignment horizontal="right" vertical="center" wrapText="1"/>
    </xf>
    <xf numFmtId="0" fontId="11" fillId="0" borderId="88" xfId="0" applyFont="1" applyFill="1" applyBorder="1" applyAlignment="1">
      <alignment horizontal="right" vertical="center" wrapText="1"/>
    </xf>
    <xf numFmtId="0" fontId="11" fillId="0" borderId="10" xfId="0" applyFont="1" applyBorder="1" applyAlignment="1">
      <alignment horizontal="right" vertical="center"/>
    </xf>
    <xf numFmtId="0" fontId="11" fillId="0" borderId="18" xfId="0" applyFont="1" applyBorder="1" applyAlignment="1">
      <alignment horizontal="right" vertical="center"/>
    </xf>
    <xf numFmtId="0" fontId="11" fillId="0" borderId="43" xfId="0" applyFont="1" applyBorder="1" applyAlignment="1">
      <alignment horizontal="right" vertical="center"/>
    </xf>
    <xf numFmtId="0" fontId="14" fillId="0" borderId="1" xfId="0" applyFont="1" applyBorder="1" applyAlignment="1">
      <alignment horizontal="left" vertical="top" wrapText="1"/>
    </xf>
    <xf numFmtId="0" fontId="14" fillId="0" borderId="0" xfId="0" applyFont="1" applyBorder="1" applyAlignment="1">
      <alignment horizontal="left" vertical="top" wrapText="1"/>
    </xf>
    <xf numFmtId="0" fontId="14" fillId="0" borderId="23" xfId="0" applyFont="1" applyBorder="1" applyAlignment="1">
      <alignment horizontal="left" vertical="top" wrapText="1"/>
    </xf>
    <xf numFmtId="0" fontId="51" fillId="6" borderId="1" xfId="0" applyFont="1" applyFill="1" applyBorder="1" applyAlignment="1">
      <alignment horizontal="right" vertical="center" wrapText="1"/>
    </xf>
    <xf numFmtId="0" fontId="51" fillId="6" borderId="0" xfId="0" applyFont="1" applyFill="1" applyBorder="1" applyAlignment="1">
      <alignment horizontal="right" vertical="center" wrapText="1"/>
    </xf>
    <xf numFmtId="0" fontId="51" fillId="6" borderId="42" xfId="0" applyFont="1" applyFill="1" applyBorder="1" applyAlignment="1">
      <alignment horizontal="right" vertical="center" wrapText="1"/>
    </xf>
    <xf numFmtId="0" fontId="23" fillId="0" borderId="9" xfId="0" applyNumberFormat="1" applyFont="1" applyBorder="1" applyAlignment="1">
      <alignment horizontal="left" vertical="top" wrapText="1" readingOrder="1"/>
    </xf>
    <xf numFmtId="0" fontId="23" fillId="0" borderId="6" xfId="0" applyNumberFormat="1" applyFont="1" applyBorder="1" applyAlignment="1">
      <alignment horizontal="left" vertical="top" wrapText="1" readingOrder="1"/>
    </xf>
    <xf numFmtId="0" fontId="23" fillId="0" borderId="36" xfId="0" applyNumberFormat="1" applyFont="1" applyBorder="1" applyAlignment="1">
      <alignment horizontal="left" vertical="top" wrapText="1" readingOrder="1"/>
    </xf>
    <xf numFmtId="0" fontId="5" fillId="0" borderId="2" xfId="0" applyNumberFormat="1" applyFont="1" applyBorder="1" applyAlignment="1">
      <alignment horizontal="left" vertical="top" wrapText="1" readingOrder="1"/>
    </xf>
    <xf numFmtId="0" fontId="5" fillId="0" borderId="11" xfId="0" applyNumberFormat="1" applyFont="1" applyBorder="1" applyAlignment="1">
      <alignment horizontal="left" vertical="top" wrapText="1" readingOrder="1"/>
    </xf>
    <xf numFmtId="0" fontId="5" fillId="0" borderId="22" xfId="0" applyNumberFormat="1" applyFont="1" applyBorder="1" applyAlignment="1">
      <alignment horizontal="left" vertical="top" wrapText="1" readingOrder="1"/>
    </xf>
    <xf numFmtId="0" fontId="23" fillId="0" borderId="1" xfId="0" applyNumberFormat="1" applyFont="1" applyBorder="1" applyAlignment="1">
      <alignment horizontal="left" vertical="top" wrapText="1" readingOrder="1"/>
    </xf>
    <xf numFmtId="0" fontId="23" fillId="0" borderId="0" xfId="0" applyNumberFormat="1" applyFont="1" applyBorder="1" applyAlignment="1">
      <alignment horizontal="left" vertical="top" wrapText="1" readingOrder="1"/>
    </xf>
    <xf numFmtId="0" fontId="23" fillId="0" borderId="23" xfId="0" applyNumberFormat="1" applyFont="1" applyBorder="1" applyAlignment="1">
      <alignment horizontal="left" vertical="top" wrapText="1" readingOrder="1"/>
    </xf>
    <xf numFmtId="0" fontId="23" fillId="0" borderId="1" xfId="0" applyNumberFormat="1" applyFont="1" applyBorder="1" applyAlignment="1">
      <alignment vertical="top" wrapText="1" readingOrder="1"/>
    </xf>
    <xf numFmtId="0" fontId="23" fillId="0" borderId="0" xfId="0" applyNumberFormat="1" applyFont="1" applyBorder="1" applyAlignment="1">
      <alignment vertical="top" wrapText="1" readingOrder="1"/>
    </xf>
    <xf numFmtId="0" fontId="23" fillId="0" borderId="23" xfId="0" applyNumberFormat="1" applyFont="1" applyBorder="1" applyAlignment="1">
      <alignment vertical="top" wrapText="1" readingOrder="1"/>
    </xf>
    <xf numFmtId="0" fontId="29" fillId="0" borderId="0" xfId="0" applyFont="1" applyBorder="1" applyAlignment="1">
      <alignment horizontal="left"/>
    </xf>
    <xf numFmtId="0" fontId="29" fillId="0" borderId="0" xfId="0" applyFont="1" applyBorder="1" applyAlignment="1">
      <alignment horizontal="center"/>
    </xf>
    <xf numFmtId="0" fontId="30" fillId="0" borderId="0" xfId="0" applyFont="1" applyFill="1" applyAlignment="1">
      <alignment horizontal="left"/>
    </xf>
    <xf numFmtId="0" fontId="24" fillId="0" borderId="0" xfId="0" applyFont="1" applyAlignment="1">
      <alignment horizontal="center" vertical="center"/>
    </xf>
    <xf numFmtId="0" fontId="29" fillId="0" borderId="0" xfId="0" applyFont="1" applyAlignment="1">
      <alignment horizontal="left"/>
    </xf>
    <xf numFmtId="0" fontId="30" fillId="0" borderId="0" xfId="0" applyFont="1" applyAlignment="1">
      <alignment horizontal="left"/>
    </xf>
    <xf numFmtId="0" fontId="38" fillId="0" borderId="0" xfId="0" applyFont="1" applyAlignment="1">
      <alignment vertical="top" wrapText="1"/>
    </xf>
    <xf numFmtId="0" fontId="30" fillId="0" borderId="0" xfId="0" applyFont="1" applyAlignment="1">
      <alignment vertical="top"/>
    </xf>
    <xf numFmtId="0" fontId="30" fillId="0" borderId="0" xfId="0" applyFont="1" applyAlignment="1">
      <alignment horizontal="left" wrapText="1"/>
    </xf>
    <xf numFmtId="0" fontId="30" fillId="0" borderId="0" xfId="0" applyFont="1" applyAlignment="1">
      <alignment wrapText="1"/>
    </xf>
    <xf numFmtId="0" fontId="28" fillId="0" borderId="44" xfId="0" applyFont="1" applyBorder="1" applyAlignment="1">
      <alignment horizontal="center" vertical="center" wrapText="1"/>
    </xf>
    <xf numFmtId="0" fontId="28" fillId="0" borderId="15" xfId="0" applyFont="1" applyBorder="1" applyAlignment="1">
      <alignment horizontal="center" vertical="center" wrapText="1"/>
    </xf>
    <xf numFmtId="0" fontId="68" fillId="0" borderId="15" xfId="0" applyFont="1" applyBorder="1" applyAlignment="1">
      <alignment horizontal="center" vertical="center" wrapText="1"/>
    </xf>
    <xf numFmtId="0" fontId="28" fillId="0" borderId="34" xfId="0" applyFont="1" applyBorder="1" applyAlignment="1">
      <alignment horizontal="center" vertical="center" wrapText="1"/>
    </xf>
    <xf numFmtId="0" fontId="70" fillId="0" borderId="0" xfId="0" applyFont="1" applyBorder="1" applyAlignment="1">
      <alignment horizontal="center"/>
    </xf>
    <xf numFmtId="0" fontId="28" fillId="0" borderId="29" xfId="0" applyFont="1" applyBorder="1" applyAlignment="1">
      <alignment horizontal="center" vertical="center" wrapText="1"/>
    </xf>
    <xf numFmtId="0" fontId="28" fillId="0" borderId="30" xfId="0" applyFont="1" applyBorder="1" applyAlignment="1">
      <alignment horizontal="center" vertical="center" wrapText="1"/>
    </xf>
    <xf numFmtId="0" fontId="66" fillId="0" borderId="15" xfId="0" applyFont="1" applyBorder="1" applyAlignment="1">
      <alignment horizontal="center" vertical="center" wrapText="1"/>
    </xf>
    <xf numFmtId="0" fontId="28" fillId="0" borderId="44" xfId="0" applyFont="1" applyBorder="1" applyAlignment="1">
      <alignment horizontal="center" vertical="center" textRotation="255" wrapText="1" shrinkToFit="1"/>
    </xf>
    <xf numFmtId="0" fontId="28" fillId="0" borderId="0" xfId="0" applyFont="1" applyAlignment="1">
      <alignment horizontal="center" vertical="center" wrapText="1"/>
    </xf>
    <xf numFmtId="0" fontId="21" fillId="0" borderId="0" xfId="0" applyFont="1" applyAlignment="1">
      <alignment horizontal="left" vertical="top" wrapText="1"/>
    </xf>
    <xf numFmtId="0" fontId="28" fillId="0" borderId="0" xfId="0" applyFont="1" applyAlignment="1">
      <alignment horizontal="center" vertical="top" wrapText="1"/>
    </xf>
    <xf numFmtId="0" fontId="28" fillId="0" borderId="31"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0" xfId="0" applyFont="1" applyBorder="1" applyAlignment="1">
      <alignment horizontal="left" vertical="center" wrapText="1"/>
    </xf>
    <xf numFmtId="0" fontId="28" fillId="0" borderId="33" xfId="0" applyFont="1" applyBorder="1" applyAlignment="1">
      <alignment horizontal="center" vertical="center" wrapText="1"/>
    </xf>
    <xf numFmtId="0" fontId="5" fillId="0" borderId="18" xfId="0" applyFont="1" applyBorder="1" applyAlignment="1">
      <alignment horizontal="center" wrapText="1"/>
    </xf>
    <xf numFmtId="0" fontId="5" fillId="0" borderId="6" xfId="0" applyFont="1" applyBorder="1" applyAlignment="1">
      <alignment horizontal="left" vertical="top"/>
    </xf>
    <xf numFmtId="0" fontId="43" fillId="0" borderId="3" xfId="0" applyFont="1" applyBorder="1" applyAlignment="1">
      <alignment horizontal="center" vertical="top" wrapText="1"/>
    </xf>
    <xf numFmtId="0" fontId="43" fillId="0" borderId="18" xfId="0" applyFont="1" applyBorder="1" applyAlignment="1">
      <alignment horizontal="center" vertical="top" wrapText="1"/>
    </xf>
    <xf numFmtId="0" fontId="43" fillId="0" borderId="25" xfId="0" applyFont="1" applyBorder="1" applyAlignment="1">
      <alignment horizontal="center" vertical="top" wrapText="1"/>
    </xf>
    <xf numFmtId="0" fontId="0" fillId="0" borderId="0" xfId="0" applyBorder="1" applyAlignment="1">
      <alignment horizontal="center" vertical="top"/>
    </xf>
    <xf numFmtId="0" fontId="5" fillId="3" borderId="3" xfId="0" applyFont="1" applyFill="1" applyBorder="1" applyAlignment="1">
      <alignment horizontal="left" vertical="top"/>
    </xf>
    <xf numFmtId="0" fontId="5" fillId="3" borderId="18" xfId="0" applyFont="1" applyFill="1" applyBorder="1" applyAlignment="1">
      <alignment horizontal="left" vertical="top"/>
    </xf>
    <xf numFmtId="0" fontId="5" fillId="3" borderId="25" xfId="0" applyFont="1" applyFill="1" applyBorder="1" applyAlignment="1">
      <alignment horizontal="left" vertical="top"/>
    </xf>
    <xf numFmtId="0" fontId="5" fillId="0" borderId="11" xfId="0" applyFont="1" applyBorder="1" applyAlignment="1">
      <alignment horizontal="left" vertical="top" wrapText="1"/>
    </xf>
    <xf numFmtId="0" fontId="5" fillId="0" borderId="6" xfId="0" applyFont="1" applyBorder="1" applyAlignment="1">
      <alignment horizontal="left" vertical="top" wrapText="1"/>
    </xf>
    <xf numFmtId="0" fontId="29" fillId="0" borderId="18" xfId="0" applyFont="1" applyBorder="1" applyAlignment="1">
      <alignment horizontal="left"/>
    </xf>
    <xf numFmtId="181" fontId="29" fillId="0" borderId="18" xfId="0" applyNumberFormat="1" applyFont="1" applyBorder="1" applyAlignment="1">
      <alignment horizontal="left"/>
    </xf>
    <xf numFmtId="0" fontId="5" fillId="0" borderId="18" xfId="0" applyFont="1" applyBorder="1" applyAlignment="1">
      <alignment horizontal="left" vertical="top"/>
    </xf>
    <xf numFmtId="0" fontId="5" fillId="0" borderId="0" xfId="0" applyFont="1" applyBorder="1" applyAlignment="1">
      <alignment horizontal="left" vertical="top" wrapText="1"/>
    </xf>
    <xf numFmtId="0" fontId="42" fillId="0" borderId="0" xfId="0" applyFont="1" applyBorder="1" applyAlignment="1">
      <alignment horizontal="left" vertical="top" wrapText="1"/>
    </xf>
    <xf numFmtId="0" fontId="31" fillId="0" borderId="0" xfId="0" applyFont="1" applyAlignment="1">
      <alignment horizontal="left" vertical="top" wrapText="1"/>
    </xf>
    <xf numFmtId="0" fontId="0" fillId="0" borderId="0" xfId="0" applyAlignment="1">
      <alignment horizontal="left" vertical="top"/>
    </xf>
    <xf numFmtId="0" fontId="31" fillId="0" borderId="0" xfId="0" applyFont="1" applyBorder="1" applyAlignment="1">
      <alignment horizontal="left" vertical="top" wrapText="1"/>
    </xf>
    <xf numFmtId="0" fontId="0" fillId="0" borderId="0" xfId="0" applyBorder="1" applyAlignment="1">
      <alignment horizontal="left" vertical="top" wrapText="1"/>
    </xf>
    <xf numFmtId="0" fontId="5" fillId="0" borderId="3" xfId="0" applyFont="1" applyFill="1" applyBorder="1" applyAlignment="1">
      <alignment horizontal="left" vertical="top"/>
    </xf>
    <xf numFmtId="0" fontId="5" fillId="0" borderId="18" xfId="0" applyFont="1" applyFill="1" applyBorder="1" applyAlignment="1">
      <alignment horizontal="left" vertical="top"/>
    </xf>
    <xf numFmtId="0" fontId="5" fillId="0" borderId="25" xfId="0" applyFont="1" applyFill="1" applyBorder="1" applyAlignment="1">
      <alignment horizontal="left" vertical="top"/>
    </xf>
    <xf numFmtId="184" fontId="5" fillId="0" borderId="0" xfId="0" applyNumberFormat="1" applyFont="1" applyBorder="1" applyAlignment="1">
      <alignment horizontal="left" vertical="top"/>
    </xf>
    <xf numFmtId="0" fontId="24" fillId="0" borderId="0" xfId="0" applyFont="1" applyBorder="1" applyAlignment="1">
      <alignment horizontal="left" vertical="top" wrapText="1"/>
    </xf>
    <xf numFmtId="0" fontId="1" fillId="0" borderId="0" xfId="0" applyFont="1" applyBorder="1" applyAlignment="1">
      <alignment horizontal="left" vertical="top" wrapText="1"/>
    </xf>
    <xf numFmtId="0" fontId="29" fillId="0" borderId="11" xfId="0" applyFont="1" applyBorder="1" applyAlignment="1">
      <alignment horizontal="left"/>
    </xf>
    <xf numFmtId="0" fontId="44" fillId="0" borderId="0" xfId="0" applyFont="1" applyAlignment="1">
      <alignment horizontal="left" vertical="top" wrapText="1"/>
    </xf>
    <xf numFmtId="0" fontId="24" fillId="0" borderId="0" xfId="0" applyFont="1" applyAlignment="1">
      <alignment horizontal="left" vertical="top" wrapText="1"/>
    </xf>
    <xf numFmtId="0" fontId="17" fillId="0" borderId="0" xfId="0" applyFont="1" applyAlignment="1">
      <alignment horizontal="left" vertical="top" wrapText="1"/>
    </xf>
    <xf numFmtId="178" fontId="5" fillId="0" borderId="3" xfId="0" applyNumberFormat="1" applyFont="1" applyFill="1" applyBorder="1" applyAlignment="1">
      <alignment horizontal="left" vertical="top"/>
    </xf>
    <xf numFmtId="178" fontId="5" fillId="0" borderId="18" xfId="0" applyNumberFormat="1" applyFont="1" applyFill="1" applyBorder="1" applyAlignment="1">
      <alignment horizontal="left" vertical="top"/>
    </xf>
    <xf numFmtId="178" fontId="5" fillId="0" borderId="25" xfId="0" applyNumberFormat="1" applyFont="1" applyFill="1" applyBorder="1" applyAlignment="1">
      <alignment horizontal="left" vertical="top"/>
    </xf>
    <xf numFmtId="184" fontId="29" fillId="0" borderId="18" xfId="0" applyNumberFormat="1" applyFont="1" applyBorder="1" applyAlignment="1">
      <alignment horizontal="left"/>
    </xf>
    <xf numFmtId="0" fontId="23" fillId="0" borderId="5" xfId="0" applyFont="1" applyBorder="1" applyAlignment="1">
      <alignment horizontal="left" vertical="top" wrapText="1"/>
    </xf>
    <xf numFmtId="0" fontId="23" fillId="0" borderId="0" xfId="0" applyFont="1" applyBorder="1" applyAlignment="1">
      <alignment horizontal="left" vertical="top" wrapText="1"/>
    </xf>
    <xf numFmtId="0" fontId="30" fillId="0" borderId="0" xfId="0" applyFont="1" applyAlignment="1">
      <alignment horizontal="left" vertical="top" wrapText="1"/>
    </xf>
    <xf numFmtId="0" fontId="51" fillId="0" borderId="4" xfId="0" applyFont="1" applyBorder="1" applyAlignment="1">
      <alignment horizontal="left" vertical="top" wrapText="1"/>
    </xf>
    <xf numFmtId="0" fontId="51" fillId="0" borderId="11" xfId="0" applyFont="1" applyBorder="1" applyAlignment="1">
      <alignment horizontal="left" vertical="top" wrapText="1"/>
    </xf>
    <xf numFmtId="0" fontId="51" fillId="0" borderId="12" xfId="0" applyFont="1" applyBorder="1" applyAlignment="1">
      <alignment horizontal="left" vertical="top" wrapText="1"/>
    </xf>
    <xf numFmtId="181" fontId="29" fillId="0" borderId="6" xfId="0" applyNumberFormat="1" applyFont="1" applyBorder="1" applyAlignment="1">
      <alignment horizontal="left" vertical="top"/>
    </xf>
    <xf numFmtId="181" fontId="29" fillId="0" borderId="14" xfId="0" applyNumberFormat="1" applyFont="1" applyBorder="1" applyAlignment="1">
      <alignment horizontal="left" vertical="top"/>
    </xf>
    <xf numFmtId="0" fontId="50" fillId="0" borderId="0" xfId="0" applyFont="1" applyAlignment="1">
      <alignment horizontal="left" vertical="center" readingOrder="1"/>
    </xf>
    <xf numFmtId="0" fontId="29" fillId="0" borderId="6" xfId="0" applyFont="1" applyBorder="1" applyAlignment="1">
      <alignment horizontal="left" vertical="top" wrapText="1"/>
    </xf>
    <xf numFmtId="178" fontId="29" fillId="0" borderId="6" xfId="0" applyNumberFormat="1" applyFont="1" applyBorder="1" applyAlignment="1">
      <alignment horizontal="left" vertical="top" wrapText="1"/>
    </xf>
    <xf numFmtId="0" fontId="23" fillId="0" borderId="11" xfId="0" applyFont="1" applyBorder="1" applyAlignment="1">
      <alignment horizontal="left" vertical="top" wrapText="1"/>
    </xf>
    <xf numFmtId="0" fontId="29" fillId="0" borderId="7" xfId="0" applyFont="1" applyBorder="1" applyAlignment="1">
      <alignment horizontal="center" vertical="top" wrapText="1"/>
    </xf>
    <xf numFmtId="0" fontId="29" fillId="0" borderId="6" xfId="0" applyFont="1" applyBorder="1" applyAlignment="1">
      <alignment horizontal="center" vertical="top" wrapText="1"/>
    </xf>
    <xf numFmtId="0" fontId="29" fillId="0" borderId="14" xfId="0" applyFont="1" applyBorder="1" applyAlignment="1">
      <alignment horizontal="center" vertical="top" wrapText="1"/>
    </xf>
    <xf numFmtId="0" fontId="55" fillId="0" borderId="0" xfId="0" applyFont="1" applyAlignment="1">
      <alignment horizontal="left" vertical="top" wrapText="1"/>
    </xf>
    <xf numFmtId="0" fontId="49" fillId="0" borderId="0" xfId="0" applyFont="1" applyAlignment="1">
      <alignment horizontal="left" vertical="top" wrapText="1"/>
    </xf>
    <xf numFmtId="0" fontId="30" fillId="0" borderId="0" xfId="0" applyFont="1" applyAlignment="1">
      <alignment horizontal="left" vertical="center"/>
    </xf>
    <xf numFmtId="179" fontId="29" fillId="0" borderId="0" xfId="0" applyNumberFormat="1" applyFont="1" applyBorder="1" applyAlignment="1">
      <alignment horizontal="left"/>
    </xf>
    <xf numFmtId="179" fontId="29" fillId="0" borderId="13" xfId="0" applyNumberFormat="1" applyFont="1" applyBorder="1" applyAlignment="1">
      <alignment horizontal="left"/>
    </xf>
    <xf numFmtId="0" fontId="30" fillId="0" borderId="0" xfId="0" applyFont="1" applyBorder="1" applyAlignment="1">
      <alignment horizontal="left" vertical="center" wrapText="1"/>
    </xf>
    <xf numFmtId="14" fontId="29" fillId="0" borderId="0" xfId="0" applyNumberFormat="1" applyFont="1" applyBorder="1" applyAlignment="1">
      <alignment horizontal="left" vertical="top"/>
    </xf>
    <xf numFmtId="176" fontId="30" fillId="0" borderId="0" xfId="0" applyNumberFormat="1" applyFont="1" applyAlignment="1">
      <alignment horizontal="right" vertical="top" wrapText="1"/>
    </xf>
    <xf numFmtId="0" fontId="30" fillId="0" borderId="0" xfId="0" applyFont="1" applyBorder="1" applyAlignment="1">
      <alignment horizontal="left" vertical="top" wrapText="1"/>
    </xf>
    <xf numFmtId="0" fontId="29" fillId="0" borderId="0" xfId="0" applyFont="1" applyBorder="1" applyAlignment="1">
      <alignment horizontal="left" vertical="top" wrapText="1"/>
    </xf>
    <xf numFmtId="0" fontId="29" fillId="0" borderId="13" xfId="0" applyFont="1" applyBorder="1" applyAlignment="1">
      <alignment horizontal="left" vertical="top" wrapText="1"/>
    </xf>
    <xf numFmtId="176" fontId="29" fillId="0" borderId="0" xfId="0" applyNumberFormat="1" applyFont="1" applyAlignment="1">
      <alignment horizontal="left" vertical="top" wrapText="1"/>
    </xf>
    <xf numFmtId="0" fontId="29" fillId="0" borderId="0" xfId="0" applyFont="1" applyBorder="1" applyAlignment="1">
      <alignment horizontal="left" vertical="center" wrapText="1"/>
    </xf>
    <xf numFmtId="0" fontId="29" fillId="0" borderId="13" xfId="0" applyFont="1" applyBorder="1" applyAlignment="1">
      <alignment horizontal="left" vertical="center" wrapText="1"/>
    </xf>
    <xf numFmtId="0" fontId="29" fillId="0" borderId="0" xfId="0" applyFont="1" applyAlignment="1">
      <alignment horizontal="left" vertical="top" wrapText="1"/>
    </xf>
    <xf numFmtId="0" fontId="61" fillId="0" borderId="0" xfId="0" applyFont="1" applyBorder="1" applyAlignment="1">
      <alignment horizontal="left" vertical="center" wrapText="1"/>
    </xf>
    <xf numFmtId="0" fontId="61" fillId="0" borderId="13" xfId="0" applyFont="1" applyBorder="1" applyAlignment="1">
      <alignment horizontal="left" vertical="center" wrapText="1"/>
    </xf>
    <xf numFmtId="0" fontId="18" fillId="0" borderId="0" xfId="1" applyBorder="1" applyAlignment="1" applyProtection="1">
      <alignment horizontal="left" vertical="center" wrapText="1"/>
    </xf>
    <xf numFmtId="176" fontId="30" fillId="0" borderId="0" xfId="0" applyNumberFormat="1" applyFont="1" applyAlignment="1">
      <alignment horizontal="left" vertical="top" wrapText="1"/>
    </xf>
    <xf numFmtId="0" fontId="30" fillId="0" borderId="6" xfId="0" applyFont="1" applyBorder="1" applyAlignment="1">
      <alignment horizontal="left" vertical="center" wrapText="1"/>
    </xf>
    <xf numFmtId="0" fontId="57" fillId="0" borderId="0" xfId="0" applyFont="1" applyBorder="1" applyAlignment="1">
      <alignment horizontal="left" vertical="center" wrapText="1"/>
    </xf>
    <xf numFmtId="186" fontId="59" fillId="0" borderId="18" xfId="0" applyNumberFormat="1" applyFont="1" applyBorder="1" applyAlignment="1">
      <alignment horizontal="left"/>
    </xf>
    <xf numFmtId="0" fontId="59" fillId="0" borderId="18" xfId="0" applyFont="1" applyBorder="1" applyAlignment="1">
      <alignment horizontal="left"/>
    </xf>
    <xf numFmtId="0" fontId="72" fillId="0" borderId="0" xfId="0" applyFont="1" applyAlignment="1">
      <alignment horizontal="left" vertical="top" wrapText="1"/>
    </xf>
    <xf numFmtId="0" fontId="62" fillId="0" borderId="0" xfId="0" applyFont="1" applyAlignment="1">
      <alignment horizontal="left" vertical="top" wrapText="1"/>
    </xf>
    <xf numFmtId="0" fontId="95" fillId="0" borderId="0" xfId="0" applyFont="1" applyBorder="1" applyAlignment="1">
      <alignment horizontal="left"/>
    </xf>
    <xf numFmtId="176" fontId="94" fillId="0" borderId="0" xfId="0" applyNumberFormat="1" applyFont="1" applyAlignment="1">
      <alignment horizontal="right" vertical="top" wrapText="1"/>
    </xf>
    <xf numFmtId="176" fontId="95" fillId="0" borderId="0" xfId="0" applyNumberFormat="1" applyFont="1" applyAlignment="1">
      <alignment horizontal="left" vertical="top" wrapText="1"/>
    </xf>
    <xf numFmtId="181" fontId="95" fillId="0" borderId="0" xfId="0" applyNumberFormat="1" applyFont="1" applyBorder="1" applyAlignment="1">
      <alignment horizontal="left" vertical="top" wrapText="1"/>
    </xf>
    <xf numFmtId="0" fontId="95" fillId="0" borderId="0" xfId="0" applyFont="1" applyBorder="1" applyAlignment="1">
      <alignment horizontal="left" vertical="top" wrapText="1"/>
    </xf>
    <xf numFmtId="0" fontId="95" fillId="0" borderId="13" xfId="0" applyFont="1" applyBorder="1" applyAlignment="1">
      <alignment horizontal="left" vertical="top" wrapText="1"/>
    </xf>
    <xf numFmtId="0" fontId="95" fillId="0" borderId="0" xfId="0" applyFont="1" applyBorder="1" applyAlignment="1">
      <alignment horizontal="left" vertical="center" wrapText="1"/>
    </xf>
    <xf numFmtId="0" fontId="95" fillId="0" borderId="13" xfId="0" applyFont="1" applyBorder="1" applyAlignment="1">
      <alignment horizontal="left" vertical="center" wrapText="1"/>
    </xf>
    <xf numFmtId="176" fontId="94" fillId="0" borderId="0" xfId="0" applyNumberFormat="1" applyFont="1" applyAlignment="1">
      <alignment horizontal="left" vertical="top" wrapText="1"/>
    </xf>
    <xf numFmtId="0" fontId="30" fillId="0" borderId="0" xfId="0" applyFont="1" applyAlignment="1">
      <alignment horizontal="center" vertical="top" wrapText="1"/>
    </xf>
    <xf numFmtId="0" fontId="14" fillId="0" borderId="5" xfId="0" applyFont="1" applyBorder="1" applyAlignment="1">
      <alignment horizontal="left" vertical="top" wrapText="1"/>
    </xf>
    <xf numFmtId="14" fontId="29" fillId="0" borderId="0" xfId="0" applyNumberFormat="1" applyFont="1" applyBorder="1" applyAlignment="1">
      <alignment horizontal="left"/>
    </xf>
    <xf numFmtId="185" fontId="88" fillId="8" borderId="45" xfId="0" applyNumberFormat="1" applyFont="1" applyFill="1" applyBorder="1" applyAlignment="1">
      <alignment horizontal="left" vertical="center" wrapText="1"/>
    </xf>
    <xf numFmtId="185" fontId="88" fillId="8" borderId="46" xfId="0" applyNumberFormat="1" applyFont="1" applyFill="1" applyBorder="1" applyAlignment="1">
      <alignment horizontal="left" vertical="center" wrapText="1"/>
    </xf>
    <xf numFmtId="185" fontId="88" fillId="8" borderId="40" xfId="0" applyNumberFormat="1" applyFont="1" applyFill="1" applyBorder="1" applyAlignment="1">
      <alignment horizontal="left" vertical="center" wrapText="1"/>
    </xf>
    <xf numFmtId="0" fontId="63" fillId="0" borderId="1" xfId="0" applyFont="1" applyBorder="1" applyAlignment="1">
      <alignment horizontal="left" vertical="center" wrapText="1"/>
    </xf>
    <xf numFmtId="0" fontId="63" fillId="0" borderId="0" xfId="0" applyFont="1" applyBorder="1" applyAlignment="1">
      <alignment horizontal="left" vertical="center" wrapText="1"/>
    </xf>
    <xf numFmtId="0" fontId="63" fillId="0" borderId="23" xfId="0" applyFont="1" applyBorder="1" applyAlignment="1">
      <alignment horizontal="left" vertical="center" wrapText="1"/>
    </xf>
    <xf numFmtId="0" fontId="11" fillId="0" borderId="1" xfId="0" applyFont="1" applyBorder="1" applyAlignment="1">
      <alignment horizontal="left" vertical="center" wrapText="1"/>
    </xf>
    <xf numFmtId="0" fontId="11" fillId="0" borderId="0" xfId="0" applyFont="1" applyBorder="1" applyAlignment="1">
      <alignment horizontal="left" vertical="center" wrapText="1"/>
    </xf>
    <xf numFmtId="0" fontId="11" fillId="0" borderId="23" xfId="0" applyFont="1" applyBorder="1" applyAlignment="1">
      <alignment horizontal="left" vertical="center" wrapText="1"/>
    </xf>
    <xf numFmtId="0" fontId="45" fillId="0" borderId="0" xfId="0" applyFont="1" applyBorder="1" applyAlignment="1">
      <alignment horizontal="center" vertical="center"/>
    </xf>
    <xf numFmtId="0" fontId="37" fillId="0" borderId="1" xfId="0" applyFont="1" applyBorder="1" applyAlignment="1">
      <alignment horizontal="left" vertical="center" wrapText="1"/>
    </xf>
    <xf numFmtId="0" fontId="37" fillId="0" borderId="0" xfId="0" applyFont="1" applyBorder="1" applyAlignment="1">
      <alignment horizontal="left" vertical="center" wrapText="1"/>
    </xf>
    <xf numFmtId="0" fontId="37" fillId="0" borderId="23" xfId="0" applyFont="1" applyBorder="1" applyAlignment="1">
      <alignment horizontal="left" vertical="center" wrapText="1"/>
    </xf>
    <xf numFmtId="0" fontId="93" fillId="0" borderId="26" xfId="0" applyFont="1" applyBorder="1" applyAlignment="1">
      <alignment horizontal="left" vertical="center" wrapText="1"/>
    </xf>
    <xf numFmtId="0" fontId="93" fillId="0" borderId="27" xfId="0" applyFont="1" applyBorder="1" applyAlignment="1">
      <alignment horizontal="left" vertical="center" wrapText="1"/>
    </xf>
    <xf numFmtId="0" fontId="93" fillId="0" borderId="28" xfId="0" applyFont="1" applyBorder="1" applyAlignment="1">
      <alignment horizontal="left" vertical="center" wrapText="1"/>
    </xf>
    <xf numFmtId="0" fontId="14" fillId="0" borderId="26" xfId="0" applyFont="1" applyBorder="1" applyAlignment="1">
      <alignment horizontal="left" vertical="center" wrapText="1"/>
    </xf>
    <xf numFmtId="0" fontId="14" fillId="0" borderId="28" xfId="0" applyFont="1" applyBorder="1" applyAlignment="1">
      <alignment horizontal="left" vertical="center" wrapText="1"/>
    </xf>
    <xf numFmtId="0" fontId="11" fillId="0" borderId="20" xfId="0" applyFont="1" applyBorder="1" applyAlignment="1">
      <alignment horizontal="left" vertical="center" wrapText="1"/>
    </xf>
    <xf numFmtId="0" fontId="11" fillId="0" borderId="16" xfId="0" applyFont="1" applyBorder="1" applyAlignment="1">
      <alignment horizontal="left" vertical="center"/>
    </xf>
    <xf numFmtId="0" fontId="11" fillId="0" borderId="24" xfId="0" applyFont="1" applyBorder="1" applyAlignment="1">
      <alignment horizontal="left" vertical="center"/>
    </xf>
    <xf numFmtId="0" fontId="29" fillId="0" borderId="0" xfId="0" applyFont="1" applyBorder="1" applyAlignment="1">
      <alignment horizontal="center" vertical="center"/>
    </xf>
    <xf numFmtId="0" fontId="89" fillId="0" borderId="1" xfId="0" applyFont="1" applyBorder="1" applyAlignment="1">
      <alignment horizontal="left" vertical="center" wrapText="1"/>
    </xf>
    <xf numFmtId="0" fontId="89" fillId="0" borderId="0" xfId="0" applyFont="1" applyBorder="1" applyAlignment="1">
      <alignment horizontal="left" vertical="center" wrapText="1"/>
    </xf>
    <xf numFmtId="0" fontId="89" fillId="0" borderId="23" xfId="0" applyFont="1" applyBorder="1" applyAlignment="1">
      <alignment horizontal="left" vertical="center" wrapText="1"/>
    </xf>
    <xf numFmtId="0" fontId="11" fillId="0" borderId="38" xfId="0" applyFont="1" applyBorder="1" applyAlignment="1">
      <alignment horizontal="left" vertical="center" wrapText="1"/>
    </xf>
    <xf numFmtId="0" fontId="11" fillId="0" borderId="17" xfId="0" applyFont="1" applyBorder="1" applyAlignment="1">
      <alignment horizontal="left" vertical="center" wrapText="1"/>
    </xf>
    <xf numFmtId="0" fontId="11" fillId="0" borderId="21" xfId="0" applyFont="1" applyBorder="1" applyAlignment="1">
      <alignment horizontal="left" vertical="center" wrapText="1"/>
    </xf>
    <xf numFmtId="0" fontId="88" fillId="5" borderId="26" xfId="0" applyFont="1" applyFill="1" applyBorder="1" applyAlignment="1">
      <alignment horizontal="left" vertical="center" wrapText="1"/>
    </xf>
    <xf numFmtId="0" fontId="88" fillId="5" borderId="27" xfId="0" applyFont="1" applyFill="1" applyBorder="1" applyAlignment="1">
      <alignment horizontal="left" vertical="center" wrapText="1"/>
    </xf>
    <xf numFmtId="0" fontId="88" fillId="5" borderId="28" xfId="0" applyFont="1" applyFill="1" applyBorder="1" applyAlignment="1">
      <alignment horizontal="left" vertical="center" wrapText="1"/>
    </xf>
    <xf numFmtId="0" fontId="0" fillId="0" borderId="0" xfId="0" applyFill="1" applyAlignment="1">
      <alignment horizontal="left"/>
    </xf>
    <xf numFmtId="0" fontId="29" fillId="0" borderId="0" xfId="0" applyFont="1" applyAlignment="1">
      <alignment horizontal="center"/>
    </xf>
    <xf numFmtId="0" fontId="5" fillId="0" borderId="0" xfId="0" applyFont="1" applyBorder="1" applyAlignment="1">
      <alignment horizontal="left"/>
    </xf>
    <xf numFmtId="0" fontId="30" fillId="0" borderId="17" xfId="0" applyFont="1" applyBorder="1" applyAlignment="1">
      <alignment horizontal="left"/>
    </xf>
    <xf numFmtId="0" fontId="29" fillId="0" borderId="0" xfId="0" applyNumberFormat="1" applyFont="1" applyBorder="1" applyAlignment="1">
      <alignment horizontal="left"/>
    </xf>
    <xf numFmtId="0" fontId="1" fillId="0" borderId="0" xfId="0" applyFont="1" applyAlignment="1">
      <alignment horizontal="left" vertical="top" wrapText="1"/>
    </xf>
    <xf numFmtId="0" fontId="29" fillId="0" borderId="0" xfId="0" applyFont="1" applyBorder="1" applyAlignment="1">
      <alignment horizontal="left" vertical="top"/>
    </xf>
    <xf numFmtId="0" fontId="0" fillId="0" borderId="6" xfId="0" applyBorder="1" applyAlignment="1">
      <alignment horizontal="left" vertical="top"/>
    </xf>
    <xf numFmtId="0" fontId="5" fillId="0" borderId="6" xfId="0" applyFont="1" applyBorder="1" applyAlignment="1">
      <alignment vertical="top" wrapText="1"/>
    </xf>
    <xf numFmtId="184" fontId="29" fillId="0" borderId="0" xfId="0" applyNumberFormat="1" applyFont="1" applyBorder="1" applyAlignment="1">
      <alignment horizontal="left" vertical="top"/>
    </xf>
    <xf numFmtId="184" fontId="5" fillId="0" borderId="6" xfId="0" applyNumberFormat="1" applyFont="1" applyBorder="1" applyAlignment="1">
      <alignment horizontal="left" vertical="top"/>
    </xf>
    <xf numFmtId="0" fontId="8" fillId="0" borderId="6" xfId="0" applyFont="1" applyBorder="1" applyAlignment="1">
      <alignment horizontal="left" vertical="top" wrapText="1"/>
    </xf>
    <xf numFmtId="0" fontId="8" fillId="0" borderId="6" xfId="0" applyFont="1" applyBorder="1" applyAlignment="1">
      <alignment horizontal="left" vertical="top"/>
    </xf>
    <xf numFmtId="0" fontId="22" fillId="0" borderId="0" xfId="0" applyFont="1" applyBorder="1" applyAlignment="1">
      <alignment horizontal="left" vertical="top" wrapText="1"/>
    </xf>
    <xf numFmtId="0" fontId="1" fillId="0" borderId="0" xfId="0" applyFont="1" applyBorder="1" applyAlignment="1">
      <alignment horizontal="center" wrapText="1"/>
    </xf>
    <xf numFmtId="0" fontId="22" fillId="0" borderId="0" xfId="0" applyFont="1" applyBorder="1" applyAlignment="1">
      <alignment horizontal="left" vertical="center" wrapText="1"/>
    </xf>
    <xf numFmtId="0" fontId="22" fillId="0" borderId="13" xfId="0" applyFont="1" applyBorder="1" applyAlignment="1">
      <alignment horizontal="left" vertical="center" wrapText="1"/>
    </xf>
    <xf numFmtId="0" fontId="39" fillId="0" borderId="0" xfId="0" applyFont="1" applyBorder="1" applyAlignment="1">
      <alignment horizontal="left" vertical="top" wrapText="1"/>
    </xf>
    <xf numFmtId="0" fontId="30" fillId="0" borderId="1" xfId="0" applyFont="1" applyBorder="1" applyAlignment="1">
      <alignment horizontal="left" vertical="top" wrapText="1"/>
    </xf>
    <xf numFmtId="0" fontId="30" fillId="0" borderId="23" xfId="0" applyFont="1" applyBorder="1" applyAlignment="1">
      <alignment horizontal="left" vertical="top" wrapText="1"/>
    </xf>
    <xf numFmtId="0" fontId="39" fillId="0" borderId="38" xfId="0" applyFont="1" applyBorder="1" applyAlignment="1">
      <alignment horizontal="left" vertical="top" wrapText="1"/>
    </xf>
    <xf numFmtId="0" fontId="39" fillId="0" borderId="17" xfId="0" applyFont="1" applyBorder="1" applyAlignment="1">
      <alignment horizontal="left" vertical="top" wrapText="1"/>
    </xf>
    <xf numFmtId="0" fontId="39" fillId="0" borderId="21" xfId="0" applyFont="1" applyBorder="1" applyAlignment="1">
      <alignment horizontal="left" vertical="top" wrapText="1"/>
    </xf>
    <xf numFmtId="0" fontId="30" fillId="0" borderId="0" xfId="0" applyFont="1" applyBorder="1" applyAlignment="1">
      <alignment horizontal="left" wrapText="1"/>
    </xf>
    <xf numFmtId="0" fontId="30" fillId="0" borderId="5" xfId="0" applyFont="1" applyBorder="1" applyAlignment="1">
      <alignment horizontal="left" wrapText="1"/>
    </xf>
    <xf numFmtId="0" fontId="30" fillId="0" borderId="20" xfId="0" applyFont="1" applyBorder="1" applyAlignment="1">
      <alignment horizontal="left" vertical="top" wrapText="1"/>
    </xf>
    <xf numFmtId="0" fontId="30" fillId="0" borderId="16" xfId="0" applyFont="1" applyBorder="1" applyAlignment="1">
      <alignment horizontal="left" vertical="top" wrapText="1"/>
    </xf>
    <xf numFmtId="0" fontId="30" fillId="0" borderId="24" xfId="0" applyFont="1" applyBorder="1" applyAlignment="1">
      <alignment horizontal="left" vertical="top" wrapText="1"/>
    </xf>
    <xf numFmtId="0" fontId="30" fillId="0" borderId="38" xfId="0" applyFont="1" applyBorder="1" applyAlignment="1">
      <alignment horizontal="left" vertical="top" wrapText="1"/>
    </xf>
    <xf numFmtId="0" fontId="30" fillId="0" borderId="17" xfId="0" applyFont="1" applyBorder="1" applyAlignment="1">
      <alignment horizontal="left" vertical="top" wrapText="1"/>
    </xf>
    <xf numFmtId="0" fontId="30" fillId="0" borderId="21" xfId="0" applyFont="1" applyBorder="1" applyAlignment="1">
      <alignment horizontal="left" vertical="top" wrapText="1"/>
    </xf>
    <xf numFmtId="0" fontId="30" fillId="0" borderId="13" xfId="0" applyFont="1" applyBorder="1" applyAlignment="1">
      <alignment horizontal="left" wrapText="1"/>
    </xf>
    <xf numFmtId="0" fontId="74" fillId="0" borderId="16" xfId="0" applyFont="1" applyBorder="1" applyAlignment="1">
      <alignment horizontal="left" vertical="top" wrapText="1"/>
    </xf>
    <xf numFmtId="0" fontId="74" fillId="0" borderId="24" xfId="0" applyFont="1" applyBorder="1" applyAlignment="1">
      <alignment horizontal="left" vertical="top" wrapText="1"/>
    </xf>
    <xf numFmtId="0" fontId="74" fillId="0" borderId="1" xfId="0" applyFont="1" applyBorder="1" applyAlignment="1">
      <alignment horizontal="left" vertical="top" wrapText="1"/>
    </xf>
    <xf numFmtId="0" fontId="74" fillId="0" borderId="0" xfId="0" applyFont="1" applyBorder="1" applyAlignment="1">
      <alignment horizontal="left" vertical="top" wrapText="1"/>
    </xf>
    <xf numFmtId="0" fontId="74" fillId="0" borderId="23" xfId="0" applyFont="1" applyBorder="1" applyAlignment="1">
      <alignment horizontal="left" vertical="top" wrapText="1"/>
    </xf>
    <xf numFmtId="0" fontId="78" fillId="0" borderId="0" xfId="0" applyFont="1" applyBorder="1" applyAlignment="1">
      <alignment horizontal="center" vertical="center"/>
    </xf>
    <xf numFmtId="0" fontId="75" fillId="0" borderId="17" xfId="0" applyFont="1" applyBorder="1" applyAlignment="1">
      <alignment horizontal="left" vertical="top" wrapText="1"/>
    </xf>
    <xf numFmtId="0" fontId="75" fillId="0" borderId="21" xfId="0" applyFont="1" applyBorder="1" applyAlignment="1">
      <alignment horizontal="left" vertical="top" wrapText="1"/>
    </xf>
  </cellXfs>
  <cellStyles count="2">
    <cellStyle name="常规" xfId="0" builtinId="0"/>
    <cellStyle name="超链接" xfId="1"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3" Type="http://schemas.openxmlformats.org/officeDocument/2006/relationships/image" Target="http://www.sbc-usst.com/cn/image/index_logo.jpg" TargetMode="External"/><Relationship Id="rId2" Type="http://schemas.openxmlformats.org/officeDocument/2006/relationships/image" Target="../media/image4.jpe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3" Type="http://schemas.openxmlformats.org/officeDocument/2006/relationships/image" Target="http://www.sbc-usst.com/cn/image/index_logo.jpg" TargetMode="External"/><Relationship Id="rId2" Type="http://schemas.openxmlformats.org/officeDocument/2006/relationships/image" Target="../media/image4.jpe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http://www.sbc-usst.com/cn/image/index_logo.jpg" TargetMode="External"/><Relationship Id="rId2" Type="http://schemas.openxmlformats.org/officeDocument/2006/relationships/image" Target="../media/image4.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http://www.sbc-usst.com/cn/image/index_logo.jpg" TargetMode="External"/><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3" Type="http://schemas.openxmlformats.org/officeDocument/2006/relationships/image" Target="http://www.sbc-usst.com/cn/image/index_logo.jpg" TargetMode="External"/><Relationship Id="rId2" Type="http://schemas.openxmlformats.org/officeDocument/2006/relationships/image" Target="../media/image4.jpeg"/><Relationship Id="rId1" Type="http://schemas.openxmlformats.org/officeDocument/2006/relationships/image" Target="../media/image3.png"/><Relationship Id="rId5" Type="http://schemas.openxmlformats.org/officeDocument/2006/relationships/image" Target="../media/image7.jpeg"/><Relationship Id="rId4" Type="http://schemas.openxmlformats.org/officeDocument/2006/relationships/image" Target="../media/image6.jpeg"/></Relationships>
</file>

<file path=xl/drawings/_rels/drawing6.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http://www.sbc-usst.com/cn/image/index_logo.jpg" TargetMode="External"/><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3" Type="http://schemas.openxmlformats.org/officeDocument/2006/relationships/image" Target="http://www.sbc-usst.com/cn/image/index_logo.jpg" TargetMode="External"/><Relationship Id="rId2" Type="http://schemas.openxmlformats.org/officeDocument/2006/relationships/image" Target="../media/image4.jpe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10.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52918</xdr:colOff>
      <xdr:row>0</xdr:row>
      <xdr:rowOff>137583</xdr:rowOff>
    </xdr:from>
    <xdr:to>
      <xdr:col>1</xdr:col>
      <xdr:colOff>296705</xdr:colOff>
      <xdr:row>0</xdr:row>
      <xdr:rowOff>1145583</xdr:rowOff>
    </xdr:to>
    <xdr:pic>
      <xdr:nvPicPr>
        <xdr:cNvPr id="3" name="图片 2">
          <a:extLst>
            <a:ext uri="{FF2B5EF4-FFF2-40B4-BE49-F238E27FC236}">
              <a16:creationId xmlns:a16="http://schemas.microsoft.com/office/drawing/2014/main" id="{C39BFE2E-A142-440D-8207-8089F84B6E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18" y="137583"/>
          <a:ext cx="1661954" cy="1008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190500</xdr:colOff>
      <xdr:row>1</xdr:row>
      <xdr:rowOff>114300</xdr:rowOff>
    </xdr:from>
    <xdr:to>
      <xdr:col>16</xdr:col>
      <xdr:colOff>0</xdr:colOff>
      <xdr:row>3</xdr:row>
      <xdr:rowOff>352425</xdr:rowOff>
    </xdr:to>
    <xdr:pic>
      <xdr:nvPicPr>
        <xdr:cNvPr id="8226" name="Picture 1" descr="SBC Logo (Variant)_low resolution">
          <a:extLst>
            <a:ext uri="{FF2B5EF4-FFF2-40B4-BE49-F238E27FC236}">
              <a16:creationId xmlns:a16="http://schemas.microsoft.com/office/drawing/2014/main" id="{00000000-0008-0000-0D00-00002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276225"/>
          <a:ext cx="48291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36</xdr:col>
      <xdr:colOff>152400</xdr:colOff>
      <xdr:row>0</xdr:row>
      <xdr:rowOff>0</xdr:rowOff>
    </xdr:to>
    <xdr:pic>
      <xdr:nvPicPr>
        <xdr:cNvPr id="9283" name="Picture 4">
          <a:extLst>
            <a:ext uri="{FF2B5EF4-FFF2-40B4-BE49-F238E27FC236}">
              <a16:creationId xmlns:a16="http://schemas.microsoft.com/office/drawing/2014/main" id="{00000000-0008-0000-0E00-000043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238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8</xdr:col>
      <xdr:colOff>0</xdr:colOff>
      <xdr:row>0</xdr:row>
      <xdr:rowOff>0</xdr:rowOff>
    </xdr:to>
    <xdr:pic>
      <xdr:nvPicPr>
        <xdr:cNvPr id="9284" name="Picture 2" descr="上海理工大学中英国际学院">
          <a:extLst>
            <a:ext uri="{FF2B5EF4-FFF2-40B4-BE49-F238E27FC236}">
              <a16:creationId xmlns:a16="http://schemas.microsoft.com/office/drawing/2014/main" id="{00000000-0008-0000-0E00-00004424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0" y="0"/>
          <a:ext cx="1285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36</xdr:col>
      <xdr:colOff>152400</xdr:colOff>
      <xdr:row>0</xdr:row>
      <xdr:rowOff>0</xdr:rowOff>
    </xdr:to>
    <xdr:pic>
      <xdr:nvPicPr>
        <xdr:cNvPr id="10307" name="Picture 4">
          <a:extLst>
            <a:ext uri="{FF2B5EF4-FFF2-40B4-BE49-F238E27FC236}">
              <a16:creationId xmlns:a16="http://schemas.microsoft.com/office/drawing/2014/main" id="{00000000-0008-0000-0F00-000043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486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8</xdr:col>
      <xdr:colOff>0</xdr:colOff>
      <xdr:row>0</xdr:row>
      <xdr:rowOff>0</xdr:rowOff>
    </xdr:to>
    <xdr:pic>
      <xdr:nvPicPr>
        <xdr:cNvPr id="10308" name="Picture 2" descr="上海理工大学中英国际学院">
          <a:extLst>
            <a:ext uri="{FF2B5EF4-FFF2-40B4-BE49-F238E27FC236}">
              <a16:creationId xmlns:a16="http://schemas.microsoft.com/office/drawing/2014/main" id="{00000000-0008-0000-0F00-00004428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0" y="0"/>
          <a:ext cx="13049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1</xdr:row>
      <xdr:rowOff>133350</xdr:rowOff>
    </xdr:from>
    <xdr:to>
      <xdr:col>13</xdr:col>
      <xdr:colOff>247650</xdr:colOff>
      <xdr:row>3</xdr:row>
      <xdr:rowOff>333375</xdr:rowOff>
    </xdr:to>
    <xdr:pic>
      <xdr:nvPicPr>
        <xdr:cNvPr id="2082" name="Picture 1" descr="SBC Logo (Variant)_low resolution">
          <a:extLst>
            <a:ext uri="{FF2B5EF4-FFF2-40B4-BE49-F238E27FC236}">
              <a16:creationId xmlns:a16="http://schemas.microsoft.com/office/drawing/2014/main" id="{00000000-0008-0000-0100-000022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71450"/>
          <a:ext cx="48291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29</xdr:col>
      <xdr:colOff>0</xdr:colOff>
      <xdr:row>0</xdr:row>
      <xdr:rowOff>0</xdr:rowOff>
    </xdr:to>
    <xdr:pic>
      <xdr:nvPicPr>
        <xdr:cNvPr id="3139" name="Picture 4">
          <a:extLst>
            <a:ext uri="{FF2B5EF4-FFF2-40B4-BE49-F238E27FC236}">
              <a16:creationId xmlns:a16="http://schemas.microsoft.com/office/drawing/2014/main" id="{00000000-0008-0000-0500-000043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41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18</xdr:col>
      <xdr:colOff>0</xdr:colOff>
      <xdr:row>0</xdr:row>
      <xdr:rowOff>0</xdr:rowOff>
    </xdr:to>
    <xdr:pic>
      <xdr:nvPicPr>
        <xdr:cNvPr id="3140" name="Picture 2" descr="上海理工大学中英国际学院">
          <a:extLst>
            <a:ext uri="{FF2B5EF4-FFF2-40B4-BE49-F238E27FC236}">
              <a16:creationId xmlns:a16="http://schemas.microsoft.com/office/drawing/2014/main" id="{00000000-0008-0000-0500-0000440C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400050" y="0"/>
          <a:ext cx="11458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0</xdr:colOff>
      <xdr:row>0</xdr:row>
      <xdr:rowOff>0</xdr:rowOff>
    </xdr:to>
    <xdr:pic>
      <xdr:nvPicPr>
        <xdr:cNvPr id="4130" name="Picture 2" descr="上海理工大学中英国际学院">
          <a:extLst>
            <a:ext uri="{FF2B5EF4-FFF2-40B4-BE49-F238E27FC236}">
              <a16:creationId xmlns:a16="http://schemas.microsoft.com/office/drawing/2014/main" id="{00000000-0008-0000-0600-0000221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3525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39</xdr:col>
      <xdr:colOff>152400</xdr:colOff>
      <xdr:row>0</xdr:row>
      <xdr:rowOff>0</xdr:rowOff>
    </xdr:to>
    <xdr:pic>
      <xdr:nvPicPr>
        <xdr:cNvPr id="5253" name="Picture 4">
          <a:extLst>
            <a:ext uri="{FF2B5EF4-FFF2-40B4-BE49-F238E27FC236}">
              <a16:creationId xmlns:a16="http://schemas.microsoft.com/office/drawing/2014/main" id="{00000000-0008-0000-0700-00008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8199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11</xdr:col>
      <xdr:colOff>0</xdr:colOff>
      <xdr:row>0</xdr:row>
      <xdr:rowOff>0</xdr:rowOff>
    </xdr:to>
    <xdr:pic>
      <xdr:nvPicPr>
        <xdr:cNvPr id="5254" name="Picture 2" descr="上海理工大学中英国际学院">
          <a:extLst>
            <a:ext uri="{FF2B5EF4-FFF2-40B4-BE49-F238E27FC236}">
              <a16:creationId xmlns:a16="http://schemas.microsoft.com/office/drawing/2014/main" id="{00000000-0008-0000-0700-00008614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0" y="0"/>
          <a:ext cx="18669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0</xdr:colOff>
      <xdr:row>9</xdr:row>
      <xdr:rowOff>0</xdr:rowOff>
    </xdr:from>
    <xdr:to>
      <xdr:col>25</xdr:col>
      <xdr:colOff>133350</xdr:colOff>
      <xdr:row>12</xdr:row>
      <xdr:rowOff>142875</xdr:rowOff>
    </xdr:to>
    <xdr:pic>
      <xdr:nvPicPr>
        <xdr:cNvPr id="5255" name="Picture 4" descr="SINO_BCsmall">
          <a:extLst>
            <a:ext uri="{FF2B5EF4-FFF2-40B4-BE49-F238E27FC236}">
              <a16:creationId xmlns:a16="http://schemas.microsoft.com/office/drawing/2014/main" id="{00000000-0008-0000-0700-0000871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81250" y="9601200"/>
          <a:ext cx="20193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57150</xdr:colOff>
      <xdr:row>0</xdr:row>
      <xdr:rowOff>38100</xdr:rowOff>
    </xdr:from>
    <xdr:to>
      <xdr:col>39</xdr:col>
      <xdr:colOff>123825</xdr:colOff>
      <xdr:row>1</xdr:row>
      <xdr:rowOff>133350</xdr:rowOff>
    </xdr:to>
    <xdr:pic>
      <xdr:nvPicPr>
        <xdr:cNvPr id="5256" name="Picture 2">
          <a:extLst>
            <a:ext uri="{FF2B5EF4-FFF2-40B4-BE49-F238E27FC236}">
              <a16:creationId xmlns:a16="http://schemas.microsoft.com/office/drawing/2014/main" id="{00000000-0008-0000-0700-00008814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81450" y="38100"/>
          <a:ext cx="28098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0</xdr:colOff>
      <xdr:row>0</xdr:row>
      <xdr:rowOff>0</xdr:rowOff>
    </xdr:to>
    <xdr:pic>
      <xdr:nvPicPr>
        <xdr:cNvPr id="6211" name="Picture 1" descr="上海理工大学中英国际学院">
          <a:extLst>
            <a:ext uri="{FF2B5EF4-FFF2-40B4-BE49-F238E27FC236}">
              <a16:creationId xmlns:a16="http://schemas.microsoft.com/office/drawing/2014/main" id="{00000000-0008-0000-0900-00004318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3525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47625</xdr:colOff>
      <xdr:row>5</xdr:row>
      <xdr:rowOff>104775</xdr:rowOff>
    </xdr:from>
    <xdr:to>
      <xdr:col>4</xdr:col>
      <xdr:colOff>142875</xdr:colOff>
      <xdr:row>9</xdr:row>
      <xdr:rowOff>152400</xdr:rowOff>
    </xdr:to>
    <xdr:pic>
      <xdr:nvPicPr>
        <xdr:cNvPr id="6212" name="Picture 2">
          <a:extLst>
            <a:ext uri="{FF2B5EF4-FFF2-40B4-BE49-F238E27FC236}">
              <a16:creationId xmlns:a16="http://schemas.microsoft.com/office/drawing/2014/main" id="{00000000-0008-0000-0900-0000441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625" y="771525"/>
          <a:ext cx="78105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20</xdr:col>
      <xdr:colOff>28575</xdr:colOff>
      <xdr:row>35</xdr:row>
      <xdr:rowOff>150357</xdr:rowOff>
    </xdr:from>
    <xdr:to>
      <xdr:col>30</xdr:col>
      <xdr:colOff>85348</xdr:colOff>
      <xdr:row>39</xdr:row>
      <xdr:rowOff>171296</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57525" y="8141832"/>
          <a:ext cx="1666498" cy="67816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37</xdr:col>
      <xdr:colOff>152400</xdr:colOff>
      <xdr:row>0</xdr:row>
      <xdr:rowOff>0</xdr:rowOff>
    </xdr:to>
    <xdr:pic>
      <xdr:nvPicPr>
        <xdr:cNvPr id="7235" name="Picture 4">
          <a:extLst>
            <a:ext uri="{FF2B5EF4-FFF2-40B4-BE49-F238E27FC236}">
              <a16:creationId xmlns:a16="http://schemas.microsoft.com/office/drawing/2014/main" id="{00000000-0008-0000-0B00-000043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4008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8</xdr:col>
      <xdr:colOff>0</xdr:colOff>
      <xdr:row>0</xdr:row>
      <xdr:rowOff>0</xdr:rowOff>
    </xdr:to>
    <xdr:pic>
      <xdr:nvPicPr>
        <xdr:cNvPr id="7236" name="Picture 3" descr="上海理工大学中英国际学院">
          <a:extLst>
            <a:ext uri="{FF2B5EF4-FFF2-40B4-BE49-F238E27FC236}">
              <a16:creationId xmlns:a16="http://schemas.microsoft.com/office/drawing/2014/main" id="{00000000-0008-0000-0B00-0000441C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1352550</xdr:colOff>
      <xdr:row>18</xdr:row>
      <xdr:rowOff>142875</xdr:rowOff>
    </xdr:from>
    <xdr:to>
      <xdr:col>7</xdr:col>
      <xdr:colOff>1819275</xdr:colOff>
      <xdr:row>23</xdr:row>
      <xdr:rowOff>147295</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52975" y="3543300"/>
          <a:ext cx="2190750" cy="95692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sbc-usst.edu.cn/en/StudyWithUs/InternationalStudents/TermsConditions/No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V161"/>
  <sheetViews>
    <sheetView windowProtection="1" showGridLines="0" tabSelected="1" topLeftCell="A100" zoomScale="90" zoomScaleNormal="90" zoomScaleSheetLayoutView="130" workbookViewId="0">
      <selection activeCell="H131" sqref="H131"/>
    </sheetView>
  </sheetViews>
  <sheetFormatPr defaultRowHeight="12.75"/>
  <cols>
    <col min="1" max="1" width="21.28515625" style="11" customWidth="1"/>
    <col min="2" max="2" width="7" customWidth="1"/>
    <col min="3" max="3" width="7.28515625" customWidth="1"/>
    <col min="4" max="4" width="4.28515625" customWidth="1"/>
    <col min="6" max="6" width="1.85546875" customWidth="1"/>
    <col min="7" max="7" width="30.85546875" customWidth="1"/>
    <col min="8" max="8" width="80.5703125" style="1" customWidth="1"/>
    <col min="9" max="9" width="24.42578125" customWidth="1"/>
    <col min="10" max="10" width="9.140625" hidden="1" customWidth="1"/>
    <col min="11" max="11" width="10.5703125" customWidth="1"/>
    <col min="12" max="12" width="21.42578125" customWidth="1"/>
    <col min="13" max="13" width="9.140625" hidden="1" customWidth="1"/>
    <col min="15" max="15" width="9.42578125" customWidth="1"/>
    <col min="18" max="18" width="13.5703125" customWidth="1"/>
  </cols>
  <sheetData>
    <row r="1" spans="1:256" ht="102.75" customHeight="1" thickBot="1">
      <c r="A1" s="520"/>
      <c r="B1" s="327"/>
      <c r="C1" s="327"/>
      <c r="D1" s="327"/>
      <c r="E1" s="327"/>
      <c r="F1" s="327"/>
      <c r="G1" s="327"/>
      <c r="H1" s="434" t="s">
        <v>888</v>
      </c>
    </row>
    <row r="2" spans="1:256" ht="13.5" thickBot="1">
      <c r="A2" s="551"/>
      <c r="B2" s="561"/>
      <c r="C2" s="561"/>
      <c r="D2" s="561"/>
      <c r="E2" s="561"/>
      <c r="F2" s="561"/>
      <c r="G2" s="561"/>
      <c r="H2" s="562"/>
    </row>
    <row r="3" spans="1:256" ht="23.25">
      <c r="A3" s="521" t="s">
        <v>72</v>
      </c>
      <c r="B3" s="36"/>
      <c r="C3" s="36"/>
      <c r="D3" s="36"/>
      <c r="E3" s="36"/>
      <c r="F3" s="36"/>
      <c r="G3" s="36"/>
      <c r="H3" s="328"/>
    </row>
    <row r="4" spans="1:256" ht="13.5" customHeight="1" thickBot="1">
      <c r="A4" s="522" t="s">
        <v>871</v>
      </c>
      <c r="B4" s="37"/>
      <c r="C4" s="37"/>
      <c r="D4" s="37"/>
      <c r="E4" s="37"/>
      <c r="F4" s="37"/>
      <c r="G4" s="37"/>
      <c r="H4" s="51"/>
    </row>
    <row r="5" spans="1:256" ht="14.25" customHeight="1">
      <c r="A5" s="551"/>
      <c r="B5" s="561"/>
      <c r="C5" s="561"/>
      <c r="D5" s="561"/>
      <c r="E5" s="561"/>
      <c r="F5" s="561"/>
      <c r="G5" s="561"/>
      <c r="H5" s="562"/>
    </row>
    <row r="6" spans="1:256" ht="18" customHeight="1">
      <c r="A6" s="523" t="s">
        <v>216</v>
      </c>
      <c r="B6" s="38"/>
      <c r="C6" s="38"/>
      <c r="D6" s="38"/>
      <c r="E6" s="38"/>
      <c r="F6" s="38"/>
      <c r="G6" s="38"/>
      <c r="H6" s="52"/>
      <c r="I6" s="2"/>
      <c r="J6" s="2"/>
      <c r="K6" s="2"/>
      <c r="L6" s="2"/>
      <c r="M6" s="2"/>
      <c r="N6" s="2"/>
      <c r="O6" s="2"/>
      <c r="P6" s="2"/>
      <c r="Q6" s="2"/>
      <c r="R6" s="2"/>
      <c r="S6" s="2"/>
    </row>
    <row r="7" spans="1:256">
      <c r="A7" s="524" t="s">
        <v>811</v>
      </c>
      <c r="B7" s="39"/>
      <c r="C7" s="39"/>
      <c r="D7" s="39"/>
      <c r="E7" s="39"/>
      <c r="F7" s="39"/>
      <c r="G7" s="39"/>
      <c r="H7" s="53"/>
      <c r="I7" s="2"/>
      <c r="J7" s="2"/>
      <c r="K7" s="2"/>
      <c r="M7" s="2"/>
      <c r="N7" s="2"/>
      <c r="O7" s="2"/>
      <c r="P7" s="2"/>
      <c r="Q7" s="2"/>
      <c r="R7" s="2"/>
      <c r="S7" s="2"/>
    </row>
    <row r="8" spans="1:256">
      <c r="A8" s="525" t="s">
        <v>661</v>
      </c>
      <c r="B8" s="39"/>
      <c r="C8" s="39"/>
      <c r="D8" s="39"/>
      <c r="E8" s="39"/>
      <c r="F8" s="39"/>
      <c r="G8" s="39"/>
      <c r="H8" s="53"/>
      <c r="I8" s="2"/>
      <c r="J8" s="2"/>
      <c r="K8" s="2"/>
      <c r="M8" s="2"/>
      <c r="N8" s="2"/>
      <c r="O8" s="2"/>
      <c r="P8" s="2"/>
      <c r="Q8" s="2"/>
      <c r="R8" s="2"/>
      <c r="S8" s="2"/>
    </row>
    <row r="9" spans="1:256" ht="12.75" customHeight="1">
      <c r="A9" s="525" t="s">
        <v>662</v>
      </c>
      <c r="B9" s="325"/>
      <c r="C9" s="325"/>
      <c r="D9" s="325"/>
      <c r="E9" s="325"/>
      <c r="F9" s="325"/>
      <c r="G9" s="325"/>
      <c r="H9" s="53"/>
      <c r="I9" s="2"/>
      <c r="J9" s="2"/>
      <c r="K9" s="2"/>
      <c r="M9" s="2"/>
      <c r="N9" s="2"/>
      <c r="O9" s="2"/>
      <c r="P9" s="2"/>
      <c r="Q9" s="2"/>
      <c r="R9" s="2"/>
      <c r="S9" s="2"/>
    </row>
    <row r="10" spans="1:256" ht="12.75" customHeight="1">
      <c r="A10" s="526"/>
      <c r="B10" s="314"/>
      <c r="C10" s="314"/>
      <c r="D10" s="314"/>
      <c r="E10" s="314"/>
      <c r="F10" s="314"/>
      <c r="G10" s="314"/>
      <c r="H10" s="324"/>
    </row>
    <row r="11" spans="1:256" s="14" customFormat="1" ht="21" customHeight="1">
      <c r="A11" s="552" t="s">
        <v>963</v>
      </c>
      <c r="B11" s="9"/>
      <c r="C11" s="9"/>
      <c r="D11" s="9"/>
      <c r="E11" s="9"/>
      <c r="F11" s="9"/>
      <c r="G11" s="9"/>
      <c r="H11" s="563"/>
    </row>
    <row r="12" spans="1:256" s="14" customFormat="1" ht="18" customHeight="1">
      <c r="A12" s="553" t="s">
        <v>781</v>
      </c>
      <c r="B12" s="42"/>
      <c r="C12" s="42"/>
      <c r="D12" s="42"/>
      <c r="E12" s="42"/>
      <c r="F12" s="42"/>
      <c r="G12" s="42"/>
      <c r="H12" s="564"/>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12.75" customHeight="1" thickBot="1">
      <c r="A13" s="526"/>
      <c r="B13" s="314"/>
      <c r="C13" s="314"/>
      <c r="D13" s="314"/>
      <c r="E13" s="314"/>
      <c r="F13" s="314"/>
      <c r="G13" s="314"/>
      <c r="H13" s="324"/>
    </row>
    <row r="14" spans="1:256" ht="14.25" thickBot="1">
      <c r="A14" s="598" t="s">
        <v>872</v>
      </c>
      <c r="B14" s="599"/>
      <c r="C14" s="599"/>
      <c r="D14" s="599"/>
      <c r="E14" s="599"/>
      <c r="F14" s="599"/>
      <c r="G14" s="600"/>
      <c r="H14" s="565" t="s">
        <v>964</v>
      </c>
      <c r="I14" s="8"/>
      <c r="J14" s="8"/>
      <c r="K14" s="8"/>
    </row>
    <row r="15" spans="1:256" ht="13.5" thickBot="1">
      <c r="A15" s="554"/>
      <c r="B15" s="533"/>
      <c r="C15" s="533"/>
      <c r="D15" s="533"/>
      <c r="E15" s="533"/>
      <c r="F15" s="533"/>
      <c r="G15" s="533"/>
      <c r="H15" s="57"/>
      <c r="I15" s="8"/>
      <c r="J15" s="8"/>
      <c r="K15" s="8"/>
    </row>
    <row r="16" spans="1:256" ht="14.25" thickBot="1">
      <c r="A16" s="598" t="s">
        <v>794</v>
      </c>
      <c r="B16" s="599"/>
      <c r="C16" s="599"/>
      <c r="D16" s="599"/>
      <c r="E16" s="599"/>
      <c r="F16" s="599"/>
      <c r="G16" s="600"/>
      <c r="H16" s="565" t="s">
        <v>962</v>
      </c>
    </row>
    <row r="17" spans="1:11" ht="13.5" thickBot="1">
      <c r="A17" s="554"/>
      <c r="B17" s="533"/>
      <c r="C17" s="533"/>
      <c r="D17" s="533"/>
      <c r="E17" s="533"/>
      <c r="F17" s="533"/>
      <c r="G17" s="533"/>
      <c r="H17" s="57"/>
      <c r="I17" s="8"/>
      <c r="J17" s="8"/>
      <c r="K17" s="8"/>
    </row>
    <row r="18" spans="1:11" ht="14.25" thickBot="1">
      <c r="A18" s="598" t="s">
        <v>795</v>
      </c>
      <c r="B18" s="599"/>
      <c r="C18" s="599"/>
      <c r="D18" s="599"/>
      <c r="E18" s="599"/>
      <c r="F18" s="599"/>
      <c r="G18" s="600"/>
      <c r="H18" s="565" t="s">
        <v>280</v>
      </c>
      <c r="I18" s="8"/>
      <c r="J18" s="8"/>
      <c r="K18" s="8"/>
    </row>
    <row r="19" spans="1:11" ht="13.5" thickBot="1">
      <c r="A19" s="554"/>
      <c r="B19" s="533"/>
      <c r="C19" s="533"/>
      <c r="D19" s="533"/>
      <c r="E19" s="533"/>
      <c r="F19" s="533"/>
      <c r="G19" s="533"/>
      <c r="H19" s="57"/>
    </row>
    <row r="20" spans="1:11" ht="14.25" thickBot="1">
      <c r="A20" s="598" t="s">
        <v>804</v>
      </c>
      <c r="B20" s="599"/>
      <c r="C20" s="599"/>
      <c r="D20" s="599"/>
      <c r="E20" s="599"/>
      <c r="F20" s="599"/>
      <c r="G20" s="600"/>
      <c r="H20" s="565" t="s">
        <v>280</v>
      </c>
    </row>
    <row r="21" spans="1:11" ht="13.5" thickBot="1">
      <c r="A21" s="554"/>
      <c r="B21" s="533"/>
      <c r="C21" s="533"/>
      <c r="D21" s="533"/>
      <c r="E21" s="533"/>
      <c r="F21" s="533"/>
      <c r="G21" s="533"/>
      <c r="H21" s="55"/>
    </row>
    <row r="22" spans="1:11" ht="14.25" thickBot="1">
      <c r="A22" s="598" t="s">
        <v>873</v>
      </c>
      <c r="B22" s="599"/>
      <c r="C22" s="599"/>
      <c r="D22" s="599"/>
      <c r="E22" s="599"/>
      <c r="F22" s="599"/>
      <c r="G22" s="600"/>
      <c r="H22" s="565" t="s">
        <v>280</v>
      </c>
    </row>
    <row r="23" spans="1:11" ht="13.5" thickBot="1">
      <c r="A23" s="554"/>
      <c r="B23" s="533"/>
      <c r="C23" s="533"/>
      <c r="D23" s="533"/>
      <c r="E23" s="533"/>
      <c r="F23" s="533"/>
      <c r="G23" s="533"/>
      <c r="H23" s="566"/>
    </row>
    <row r="24" spans="1:11" ht="14.25" thickBot="1">
      <c r="A24" s="598" t="s">
        <v>809</v>
      </c>
      <c r="B24" s="599"/>
      <c r="C24" s="599"/>
      <c r="D24" s="599"/>
      <c r="E24" s="599"/>
      <c r="F24" s="599"/>
      <c r="G24" s="600"/>
      <c r="H24" s="565" t="s">
        <v>145</v>
      </c>
    </row>
    <row r="25" spans="1:11" ht="13.5" thickBot="1">
      <c r="A25" s="554"/>
      <c r="B25" s="533"/>
      <c r="C25" s="533"/>
      <c r="D25" s="533"/>
      <c r="E25" s="533"/>
      <c r="F25" s="533"/>
      <c r="G25" s="533"/>
      <c r="H25" s="57"/>
    </row>
    <row r="26" spans="1:11" ht="14.25" thickBot="1">
      <c r="A26" s="598" t="s">
        <v>810</v>
      </c>
      <c r="B26" s="599"/>
      <c r="C26" s="599"/>
      <c r="D26" s="599"/>
      <c r="E26" s="599"/>
      <c r="F26" s="599"/>
      <c r="G26" s="600"/>
      <c r="H26" s="565" t="s">
        <v>280</v>
      </c>
    </row>
    <row r="27" spans="1:11" ht="13.5" thickBot="1">
      <c r="A27" s="554"/>
      <c r="B27" s="533"/>
      <c r="C27" s="533"/>
      <c r="D27" s="533"/>
      <c r="E27" s="533"/>
      <c r="F27" s="533"/>
      <c r="G27" s="533"/>
      <c r="H27" s="57"/>
    </row>
    <row r="28" spans="1:11" ht="14.25" thickBot="1">
      <c r="A28" s="598" t="s">
        <v>922</v>
      </c>
      <c r="B28" s="599"/>
      <c r="C28" s="599"/>
      <c r="D28" s="599"/>
      <c r="E28" s="599"/>
      <c r="F28" s="599"/>
      <c r="G28" s="600"/>
      <c r="H28" s="565" t="s">
        <v>784</v>
      </c>
    </row>
    <row r="29" spans="1:11" ht="13.5" thickBot="1">
      <c r="A29" s="554"/>
      <c r="B29" s="533"/>
      <c r="C29" s="533"/>
      <c r="D29" s="533"/>
      <c r="E29" s="533"/>
      <c r="F29" s="533"/>
      <c r="G29" s="533"/>
      <c r="H29" s="57"/>
    </row>
    <row r="30" spans="1:11" ht="14.25" thickBot="1">
      <c r="A30" s="598" t="s">
        <v>923</v>
      </c>
      <c r="B30" s="599"/>
      <c r="C30" s="599"/>
      <c r="D30" s="599"/>
      <c r="E30" s="599"/>
      <c r="F30" s="599"/>
      <c r="G30" s="600"/>
      <c r="H30" s="565" t="s">
        <v>280</v>
      </c>
    </row>
    <row r="31" spans="1:11" ht="13.5" thickBot="1">
      <c r="A31" s="534"/>
      <c r="B31" s="533"/>
      <c r="C31" s="533"/>
      <c r="D31" s="533"/>
      <c r="E31" s="533"/>
      <c r="F31" s="533"/>
      <c r="G31" s="533"/>
      <c r="H31" s="57"/>
    </row>
    <row r="32" spans="1:11" ht="14.25" thickBot="1">
      <c r="A32" s="598" t="s">
        <v>924</v>
      </c>
      <c r="B32" s="599"/>
      <c r="C32" s="599"/>
      <c r="D32" s="599"/>
      <c r="E32" s="599"/>
      <c r="F32" s="599"/>
      <c r="G32" s="600"/>
      <c r="H32" s="565" t="s">
        <v>145</v>
      </c>
    </row>
    <row r="33" spans="1:8" ht="13.5" thickBot="1">
      <c r="A33" s="534"/>
      <c r="B33" s="533"/>
      <c r="C33" s="533"/>
      <c r="D33" s="533"/>
      <c r="E33" s="533"/>
      <c r="F33" s="533"/>
      <c r="G33" s="533"/>
      <c r="H33" s="57"/>
    </row>
    <row r="34" spans="1:8" ht="14.25" thickBot="1">
      <c r="A34" s="598" t="s">
        <v>925</v>
      </c>
      <c r="B34" s="599"/>
      <c r="C34" s="599"/>
      <c r="D34" s="599"/>
      <c r="E34" s="599"/>
      <c r="F34" s="599"/>
      <c r="G34" s="600"/>
      <c r="H34" s="565" t="s">
        <v>280</v>
      </c>
    </row>
    <row r="35" spans="1:8" ht="13.5" thickBot="1">
      <c r="A35" s="534"/>
      <c r="B35" s="533"/>
      <c r="C35" s="533"/>
      <c r="D35" s="533"/>
      <c r="E35" s="533"/>
      <c r="F35" s="533"/>
      <c r="G35" s="533"/>
      <c r="H35" s="322"/>
    </row>
    <row r="36" spans="1:8" ht="17.25" customHeight="1" thickBot="1">
      <c r="A36" s="598" t="s">
        <v>926</v>
      </c>
      <c r="B36" s="599"/>
      <c r="C36" s="599"/>
      <c r="D36" s="599"/>
      <c r="E36" s="599"/>
      <c r="F36" s="599"/>
      <c r="G36" s="600"/>
      <c r="H36" s="565" t="s">
        <v>280</v>
      </c>
    </row>
    <row r="37" spans="1:8" ht="13.5" thickBot="1">
      <c r="A37" s="534"/>
      <c r="B37" s="533"/>
      <c r="C37" s="533"/>
      <c r="D37" s="533"/>
      <c r="E37" s="533"/>
      <c r="F37" s="533"/>
      <c r="G37" s="533"/>
      <c r="H37" s="57"/>
    </row>
    <row r="38" spans="1:8" ht="17.25" customHeight="1" thickBot="1">
      <c r="A38" s="598" t="s">
        <v>927</v>
      </c>
      <c r="B38" s="599"/>
      <c r="C38" s="599"/>
      <c r="D38" s="599"/>
      <c r="E38" s="599"/>
      <c r="F38" s="599"/>
      <c r="G38" s="600"/>
      <c r="H38" s="565" t="s">
        <v>280</v>
      </c>
    </row>
    <row r="39" spans="1:8" ht="13.5" thickBot="1">
      <c r="A39" s="535"/>
      <c r="B39" s="544"/>
      <c r="C39" s="544"/>
      <c r="D39" s="544"/>
      <c r="E39" s="544"/>
      <c r="F39" s="544"/>
      <c r="G39" s="544"/>
      <c r="H39" s="54"/>
    </row>
    <row r="40" spans="1:8" ht="17.25" customHeight="1" thickBot="1">
      <c r="A40" s="598" t="s">
        <v>928</v>
      </c>
      <c r="B40" s="599"/>
      <c r="C40" s="599"/>
      <c r="D40" s="599"/>
      <c r="E40" s="599"/>
      <c r="F40" s="599"/>
      <c r="G40" s="600"/>
      <c r="H40" s="565" t="s">
        <v>280</v>
      </c>
    </row>
    <row r="41" spans="1:8" ht="13.5" thickBot="1">
      <c r="A41" s="535"/>
      <c r="B41" s="544"/>
      <c r="C41" s="544"/>
      <c r="D41" s="544"/>
      <c r="E41" s="544"/>
      <c r="F41" s="544"/>
      <c r="G41" s="544"/>
      <c r="H41" s="54"/>
    </row>
    <row r="42" spans="1:8" ht="14.25" thickBot="1">
      <c r="A42" s="598" t="s">
        <v>929</v>
      </c>
      <c r="B42" s="599"/>
      <c r="C42" s="599"/>
      <c r="D42" s="599"/>
      <c r="E42" s="599"/>
      <c r="F42" s="599"/>
      <c r="G42" s="600"/>
      <c r="H42" s="565" t="s">
        <v>280</v>
      </c>
    </row>
    <row r="43" spans="1:8" ht="13.5" thickBot="1">
      <c r="A43" s="536"/>
      <c r="B43" s="544"/>
      <c r="C43" s="544"/>
      <c r="D43" s="544"/>
      <c r="E43" s="544"/>
      <c r="F43" s="544"/>
      <c r="G43" s="544"/>
      <c r="H43" s="54"/>
    </row>
    <row r="44" spans="1:8" ht="14.25" thickBot="1">
      <c r="A44" s="598" t="s">
        <v>930</v>
      </c>
      <c r="B44" s="599"/>
      <c r="C44" s="599"/>
      <c r="D44" s="599"/>
      <c r="E44" s="599"/>
      <c r="F44" s="599"/>
      <c r="G44" s="600"/>
      <c r="H44" s="565" t="s">
        <v>280</v>
      </c>
    </row>
    <row r="45" spans="1:8" ht="13.5" thickBot="1">
      <c r="A45" s="537"/>
      <c r="B45" s="544"/>
      <c r="C45" s="544"/>
      <c r="D45" s="544"/>
      <c r="E45" s="544"/>
      <c r="F45" s="544"/>
      <c r="G45" s="544"/>
      <c r="H45" s="54"/>
    </row>
    <row r="46" spans="1:8" ht="26.1" customHeight="1" thickBot="1">
      <c r="A46" s="582" t="s">
        <v>931</v>
      </c>
      <c r="B46" s="583"/>
      <c r="C46" s="583"/>
      <c r="D46" s="583"/>
      <c r="E46" s="583"/>
      <c r="F46" s="583"/>
      <c r="G46" s="584"/>
      <c r="H46" s="565" t="s">
        <v>280</v>
      </c>
    </row>
    <row r="47" spans="1:8" ht="13.5" thickBot="1">
      <c r="A47" s="534"/>
      <c r="B47" s="533"/>
      <c r="C47" s="533"/>
      <c r="D47" s="533"/>
      <c r="E47" s="533"/>
      <c r="F47" s="533"/>
      <c r="G47" s="533"/>
      <c r="H47" s="55"/>
    </row>
    <row r="48" spans="1:8" ht="14.25" thickBot="1">
      <c r="A48" s="582" t="s">
        <v>932</v>
      </c>
      <c r="B48" s="583"/>
      <c r="C48" s="583"/>
      <c r="D48" s="583"/>
      <c r="E48" s="583"/>
      <c r="F48" s="583"/>
      <c r="G48" s="584"/>
      <c r="H48" s="565" t="s">
        <v>280</v>
      </c>
    </row>
    <row r="49" spans="1:8" ht="13.5" thickBot="1">
      <c r="A49" s="534"/>
      <c r="B49" s="533"/>
      <c r="C49" s="533"/>
      <c r="D49" s="533"/>
      <c r="E49" s="533"/>
      <c r="F49" s="533"/>
      <c r="G49" s="533"/>
      <c r="H49" s="55"/>
    </row>
    <row r="50" spans="1:8" ht="14.25" thickBot="1">
      <c r="A50" s="582" t="s">
        <v>933</v>
      </c>
      <c r="B50" s="583"/>
      <c r="C50" s="583"/>
      <c r="D50" s="583"/>
      <c r="E50" s="583"/>
      <c r="F50" s="583"/>
      <c r="G50" s="584"/>
      <c r="H50" s="565" t="s">
        <v>280</v>
      </c>
    </row>
    <row r="51" spans="1:8" ht="13.5" thickBot="1">
      <c r="A51" s="534"/>
      <c r="B51" s="533"/>
      <c r="C51" s="533"/>
      <c r="D51" s="533"/>
      <c r="E51" s="533"/>
      <c r="F51" s="533"/>
      <c r="G51" s="533"/>
      <c r="H51" s="55"/>
    </row>
    <row r="52" spans="1:8" ht="14.25" thickBot="1">
      <c r="A52" s="582" t="s">
        <v>934</v>
      </c>
      <c r="B52" s="583"/>
      <c r="C52" s="583"/>
      <c r="D52" s="583"/>
      <c r="E52" s="583"/>
      <c r="F52" s="583"/>
      <c r="G52" s="584"/>
      <c r="H52" s="565" t="s">
        <v>280</v>
      </c>
    </row>
    <row r="53" spans="1:8" ht="13.5" thickBot="1">
      <c r="A53" s="534"/>
      <c r="B53" s="533"/>
      <c r="C53" s="533"/>
      <c r="D53" s="533"/>
      <c r="E53" s="533"/>
      <c r="F53" s="533"/>
      <c r="G53" s="533"/>
      <c r="H53" s="55"/>
    </row>
    <row r="54" spans="1:8" ht="14.25" thickBot="1">
      <c r="A54" s="582" t="s">
        <v>935</v>
      </c>
      <c r="B54" s="583"/>
      <c r="C54" s="583"/>
      <c r="D54" s="583"/>
      <c r="E54" s="583"/>
      <c r="F54" s="583"/>
      <c r="G54" s="584"/>
      <c r="H54" s="565" t="s">
        <v>280</v>
      </c>
    </row>
    <row r="55" spans="1:8" ht="13.5" thickBot="1">
      <c r="A55" s="537"/>
      <c r="B55" s="544"/>
      <c r="C55" s="544"/>
      <c r="D55" s="544"/>
      <c r="E55" s="544"/>
      <c r="F55" s="544"/>
      <c r="G55" s="544"/>
      <c r="H55" s="54"/>
    </row>
    <row r="56" spans="1:8" ht="14.25" thickBot="1">
      <c r="A56" s="582" t="s">
        <v>936</v>
      </c>
      <c r="B56" s="583"/>
      <c r="C56" s="583"/>
      <c r="D56" s="583"/>
      <c r="E56" s="583"/>
      <c r="F56" s="583"/>
      <c r="G56" s="584"/>
      <c r="H56" s="565" t="s">
        <v>280</v>
      </c>
    </row>
    <row r="57" spans="1:8" ht="13.5" thickBot="1">
      <c r="A57" s="535"/>
      <c r="B57" s="544"/>
      <c r="C57" s="544"/>
      <c r="D57" s="544"/>
      <c r="E57" s="544"/>
      <c r="F57" s="544"/>
      <c r="G57" s="544"/>
      <c r="H57" s="54"/>
    </row>
    <row r="58" spans="1:8" ht="18" customHeight="1" thickBot="1">
      <c r="A58" s="582" t="s">
        <v>965</v>
      </c>
      <c r="B58" s="583"/>
      <c r="C58" s="583"/>
      <c r="D58" s="583"/>
      <c r="E58" s="583"/>
      <c r="F58" s="583"/>
      <c r="G58" s="584"/>
      <c r="H58" s="565" t="s">
        <v>796</v>
      </c>
    </row>
    <row r="59" spans="1:8" ht="13.5" thickBot="1">
      <c r="A59" s="537"/>
      <c r="B59" s="544"/>
      <c r="C59" s="544"/>
      <c r="D59" s="544"/>
      <c r="E59" s="544"/>
      <c r="F59" s="544"/>
      <c r="G59" s="544"/>
      <c r="H59" s="54"/>
    </row>
    <row r="60" spans="1:8" ht="14.25" thickBot="1">
      <c r="A60" s="582" t="s">
        <v>937</v>
      </c>
      <c r="B60" s="583"/>
      <c r="C60" s="583"/>
      <c r="D60" s="583"/>
      <c r="E60" s="583"/>
      <c r="F60" s="583"/>
      <c r="G60" s="584"/>
      <c r="H60" s="565" t="s">
        <v>280</v>
      </c>
    </row>
    <row r="61" spans="1:8">
      <c r="A61" s="537"/>
      <c r="B61" s="544"/>
      <c r="C61" s="544"/>
      <c r="D61" s="544"/>
      <c r="E61" s="544"/>
      <c r="F61" s="544"/>
      <c r="G61" s="544"/>
      <c r="H61" s="486"/>
    </row>
    <row r="62" spans="1:8">
      <c r="A62" s="452"/>
      <c r="B62" s="8"/>
      <c r="C62" s="8"/>
      <c r="D62" s="8"/>
      <c r="E62" s="8"/>
      <c r="F62" s="8"/>
      <c r="G62" s="8"/>
      <c r="H62" s="567"/>
    </row>
    <row r="63" spans="1:8" ht="13.5" customHeight="1">
      <c r="A63" s="552" t="s">
        <v>899</v>
      </c>
      <c r="B63" s="10"/>
      <c r="C63" s="10"/>
      <c r="D63" s="10"/>
      <c r="E63" s="10"/>
      <c r="F63" s="10"/>
      <c r="G63" s="10"/>
      <c r="H63" s="567"/>
    </row>
    <row r="64" spans="1:8" ht="15">
      <c r="A64" s="553" t="s">
        <v>782</v>
      </c>
      <c r="B64" s="42"/>
      <c r="C64" s="42"/>
      <c r="D64" s="42"/>
      <c r="E64" s="42"/>
      <c r="F64" s="42"/>
      <c r="G64" s="42"/>
      <c r="H64" s="567"/>
    </row>
    <row r="65" spans="1:256">
      <c r="A65" s="555"/>
      <c r="B65" s="16"/>
      <c r="C65" s="16"/>
      <c r="D65" s="16"/>
      <c r="E65" s="16"/>
      <c r="F65" s="16"/>
      <c r="G65" s="16"/>
      <c r="H65" s="57"/>
    </row>
    <row r="66" spans="1:256" ht="13.5" thickBot="1">
      <c r="A66" s="595" t="s">
        <v>938</v>
      </c>
      <c r="B66" s="596"/>
      <c r="C66" s="596"/>
      <c r="D66" s="596"/>
      <c r="E66" s="596"/>
      <c r="F66" s="596"/>
      <c r="G66" s="597"/>
      <c r="H66" s="568"/>
    </row>
    <row r="67" spans="1:256" ht="14.25" customHeight="1">
      <c r="A67" s="604" t="s">
        <v>799</v>
      </c>
      <c r="B67" s="605"/>
      <c r="C67" s="605"/>
      <c r="D67" s="605"/>
      <c r="E67" s="605"/>
      <c r="F67" s="605"/>
      <c r="G67" s="606"/>
      <c r="H67" s="569" t="s">
        <v>145</v>
      </c>
    </row>
    <row r="68" spans="1:256" ht="13.5" thickBot="1">
      <c r="A68" s="534"/>
      <c r="B68" s="533"/>
      <c r="C68" s="533"/>
      <c r="D68" s="533"/>
      <c r="E68" s="533"/>
      <c r="F68" s="533"/>
      <c r="G68" s="533"/>
      <c r="H68" s="570"/>
    </row>
    <row r="69" spans="1:256" ht="18" customHeight="1" thickBot="1">
      <c r="A69" s="582" t="s">
        <v>939</v>
      </c>
      <c r="B69" s="583"/>
      <c r="C69" s="583"/>
      <c r="D69" s="583"/>
      <c r="E69" s="583"/>
      <c r="F69" s="583"/>
      <c r="G69" s="584"/>
      <c r="H69" s="565" t="s">
        <v>138</v>
      </c>
    </row>
    <row r="70" spans="1:256" ht="17.25" hidden="1" customHeight="1" thickBot="1">
      <c r="A70" s="556" t="s">
        <v>800</v>
      </c>
      <c r="B70" s="545"/>
      <c r="C70" s="545"/>
      <c r="D70" s="545"/>
      <c r="E70" s="545"/>
      <c r="F70" s="545"/>
      <c r="G70" s="545"/>
      <c r="H70" s="571"/>
      <c r="K70" s="15"/>
    </row>
    <row r="71" spans="1:256" ht="17.25" hidden="1" customHeight="1" thickBot="1">
      <c r="A71" s="557" t="s">
        <v>482</v>
      </c>
      <c r="B71" s="538"/>
      <c r="C71" s="546" t="s">
        <v>483</v>
      </c>
      <c r="D71" s="538"/>
      <c r="E71" s="538"/>
      <c r="F71" s="538"/>
      <c r="G71" s="538"/>
      <c r="H71" s="572"/>
      <c r="K71" s="15"/>
      <c r="L71" s="20"/>
    </row>
    <row r="72" spans="1:256" hidden="1">
      <c r="A72" s="554"/>
      <c r="B72" s="532"/>
      <c r="C72" s="532"/>
      <c r="D72" s="532"/>
      <c r="E72" s="532"/>
      <c r="F72" s="532"/>
      <c r="G72" s="532"/>
      <c r="H72" s="57"/>
    </row>
    <row r="73" spans="1:256" ht="13.5" thickBot="1">
      <c r="A73" s="534"/>
      <c r="B73" s="533"/>
      <c r="C73" s="533"/>
      <c r="D73" s="533"/>
      <c r="E73" s="533"/>
      <c r="F73" s="533"/>
      <c r="G73" s="533"/>
      <c r="H73" s="570"/>
    </row>
    <row r="74" spans="1:256" ht="27" customHeight="1">
      <c r="A74" s="582" t="s">
        <v>940</v>
      </c>
      <c r="B74" s="583"/>
      <c r="C74" s="583"/>
      <c r="D74" s="583"/>
      <c r="E74" s="583"/>
      <c r="F74" s="583"/>
      <c r="G74" s="584"/>
      <c r="H74" s="569" t="s">
        <v>145</v>
      </c>
      <c r="K74" s="15"/>
      <c r="L74" s="20"/>
    </row>
    <row r="75" spans="1:256" ht="13.5" thickBot="1">
      <c r="A75" s="534"/>
      <c r="B75" s="533"/>
      <c r="C75" s="533"/>
      <c r="D75" s="533"/>
      <c r="E75" s="533"/>
      <c r="F75" s="533"/>
      <c r="G75" s="533"/>
      <c r="H75" s="570"/>
    </row>
    <row r="76" spans="1:256" ht="19.5" customHeight="1">
      <c r="A76" s="582" t="s">
        <v>941</v>
      </c>
      <c r="B76" s="583"/>
      <c r="C76" s="583"/>
      <c r="D76" s="583"/>
      <c r="E76" s="583"/>
      <c r="F76" s="583"/>
      <c r="G76" s="584"/>
      <c r="H76" s="569" t="s">
        <v>964</v>
      </c>
      <c r="K76" s="15"/>
      <c r="L76" s="20"/>
    </row>
    <row r="77" spans="1:256">
      <c r="A77" s="527"/>
      <c r="B77" s="45"/>
      <c r="C77" s="45"/>
      <c r="D77" s="45"/>
      <c r="E77" s="45"/>
      <c r="F77" s="45"/>
      <c r="G77" s="45"/>
      <c r="H77" s="570"/>
    </row>
    <row r="78" spans="1:256" s="14" customFormat="1" ht="30.75" customHeight="1">
      <c r="A78" s="552" t="s">
        <v>281</v>
      </c>
      <c r="B78" s="9"/>
      <c r="C78" s="9"/>
      <c r="D78" s="9"/>
      <c r="E78" s="9"/>
      <c r="F78" s="9"/>
      <c r="G78" s="9"/>
      <c r="H78" s="563"/>
    </row>
    <row r="79" spans="1:256" s="14" customFormat="1" ht="15">
      <c r="A79" s="553" t="s">
        <v>781</v>
      </c>
      <c r="B79" s="42"/>
      <c r="C79" s="42"/>
      <c r="D79" s="42"/>
      <c r="E79" s="42"/>
      <c r="F79" s="42"/>
      <c r="G79" s="42"/>
      <c r="H79" s="564"/>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row>
    <row r="80" spans="1:256" ht="13.5" thickBot="1">
      <c r="A80" s="531"/>
      <c r="B80" s="17"/>
      <c r="C80" s="17"/>
      <c r="D80" s="17"/>
      <c r="E80" s="17"/>
      <c r="F80" s="17"/>
      <c r="G80" s="17"/>
      <c r="H80" s="323"/>
      <c r="I80" s="14"/>
      <c r="J80" s="14"/>
      <c r="K80" s="15"/>
      <c r="L80" s="20"/>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c r="EQ80" s="14"/>
      <c r="ER80" s="14"/>
      <c r="ES80" s="14"/>
      <c r="ET80" s="14"/>
      <c r="EU80" s="14"/>
      <c r="EV80" s="14"/>
      <c r="EW80" s="14"/>
      <c r="EX80" s="14"/>
      <c r="EY80" s="14"/>
      <c r="EZ80" s="14"/>
      <c r="FA80" s="14"/>
      <c r="FB80" s="14"/>
      <c r="FC80" s="14"/>
      <c r="FD80" s="14"/>
      <c r="FE80" s="14"/>
      <c r="FF80" s="14"/>
      <c r="FG80" s="14"/>
      <c r="FH80" s="14"/>
      <c r="FI80" s="14"/>
      <c r="FJ80" s="14"/>
      <c r="FK80" s="14"/>
      <c r="FL80" s="14"/>
      <c r="FM80" s="14"/>
      <c r="FN80" s="14"/>
      <c r="FO80" s="14"/>
      <c r="FP80" s="14"/>
      <c r="FQ80" s="14"/>
      <c r="FR80" s="14"/>
      <c r="FS80" s="14"/>
      <c r="FT80" s="14"/>
      <c r="FU80" s="14"/>
      <c r="FV80" s="14"/>
      <c r="FW80" s="14"/>
      <c r="FX80" s="14"/>
      <c r="FY80" s="14"/>
      <c r="FZ80" s="14"/>
      <c r="GA80" s="14"/>
      <c r="GB80" s="14"/>
      <c r="GC80" s="14"/>
      <c r="GD80" s="14"/>
      <c r="GE80" s="14"/>
      <c r="GF80" s="14"/>
      <c r="GG80" s="14"/>
      <c r="GH80" s="14"/>
      <c r="GI80" s="14"/>
      <c r="GJ80" s="14"/>
      <c r="GK80" s="14"/>
      <c r="GL80" s="14"/>
      <c r="GM80" s="14"/>
      <c r="GN80" s="14"/>
      <c r="GO80" s="14"/>
      <c r="GP80" s="14"/>
      <c r="GQ80" s="14"/>
      <c r="GR80" s="14"/>
      <c r="GS80" s="14"/>
      <c r="GT80" s="14"/>
      <c r="GU80" s="14"/>
      <c r="GV80" s="14"/>
      <c r="GW80" s="14"/>
      <c r="GX80" s="14"/>
      <c r="GY80" s="14"/>
      <c r="GZ80" s="14"/>
      <c r="HA80" s="14"/>
      <c r="HB80" s="14"/>
      <c r="HC80" s="14"/>
      <c r="HD80" s="14"/>
      <c r="HE80" s="14"/>
      <c r="HF80" s="14"/>
      <c r="HG80" s="14"/>
      <c r="HH80" s="14"/>
      <c r="HI80" s="14"/>
      <c r="HJ80" s="14"/>
      <c r="HK80" s="14"/>
      <c r="HL80" s="14"/>
      <c r="HM80" s="14"/>
      <c r="HN80" s="14"/>
      <c r="HO80" s="14"/>
      <c r="HP80" s="14"/>
      <c r="HQ80" s="14"/>
      <c r="HR80" s="14"/>
      <c r="HS80" s="14"/>
      <c r="HT80" s="14"/>
      <c r="HU80" s="14"/>
      <c r="HV80" s="14"/>
      <c r="HW80" s="14"/>
      <c r="HX80" s="14"/>
      <c r="HY80" s="14"/>
      <c r="HZ80" s="14"/>
      <c r="IA80" s="14"/>
      <c r="IB80" s="14"/>
      <c r="IC80" s="14"/>
      <c r="ID80" s="14"/>
      <c r="IE80" s="14"/>
      <c r="IF80" s="14"/>
      <c r="IG80" s="14"/>
      <c r="IH80" s="14"/>
      <c r="II80" s="14"/>
      <c r="IJ80" s="14"/>
      <c r="IK80" s="14"/>
      <c r="IL80" s="14"/>
      <c r="IM80" s="14"/>
      <c r="IN80" s="14"/>
      <c r="IO80" s="14"/>
      <c r="IP80" s="14"/>
      <c r="IQ80" s="14"/>
      <c r="IR80" s="14"/>
      <c r="IS80" s="14"/>
      <c r="IT80" s="14"/>
      <c r="IU80" s="14"/>
      <c r="IV80" s="14"/>
    </row>
    <row r="81" spans="1:8" ht="24" customHeight="1" thickBot="1">
      <c r="A81" s="582" t="s">
        <v>942</v>
      </c>
      <c r="B81" s="583"/>
      <c r="C81" s="583"/>
      <c r="D81" s="583"/>
      <c r="E81" s="583"/>
      <c r="F81" s="583"/>
      <c r="G81" s="584"/>
      <c r="H81" s="565" t="s">
        <v>145</v>
      </c>
    </row>
    <row r="82" spans="1:8">
      <c r="A82" s="543"/>
      <c r="B82" s="539"/>
      <c r="C82" s="539"/>
      <c r="D82" s="539"/>
      <c r="E82" s="539"/>
      <c r="F82" s="539"/>
      <c r="G82" s="539"/>
      <c r="H82" s="323"/>
    </row>
    <row r="83" spans="1:8" ht="13.5" customHeight="1" thickBot="1">
      <c r="A83" s="591" t="s">
        <v>943</v>
      </c>
      <c r="B83" s="592"/>
      <c r="C83" s="592"/>
      <c r="D83" s="592"/>
      <c r="E83" s="592"/>
      <c r="F83" s="592"/>
      <c r="G83" s="592"/>
      <c r="H83" s="571"/>
    </row>
    <row r="84" spans="1:8" ht="14.25" customHeight="1" thickBot="1">
      <c r="A84" s="593" t="s">
        <v>944</v>
      </c>
      <c r="B84" s="594"/>
      <c r="C84" s="594"/>
      <c r="D84" s="594"/>
      <c r="E84" s="594"/>
      <c r="F84" s="594"/>
      <c r="G84" s="594"/>
      <c r="H84" s="565" t="s">
        <v>145</v>
      </c>
    </row>
    <row r="85" spans="1:8" ht="13.5" thickBot="1">
      <c r="A85" s="554"/>
      <c r="B85" s="533"/>
      <c r="C85" s="533"/>
      <c r="D85" s="533"/>
      <c r="E85" s="533"/>
      <c r="F85" s="533"/>
      <c r="G85" s="533"/>
      <c r="H85" s="57"/>
    </row>
    <row r="86" spans="1:8" ht="14.25" thickBot="1">
      <c r="A86" s="582" t="s">
        <v>945</v>
      </c>
      <c r="B86" s="583"/>
      <c r="C86" s="583"/>
      <c r="D86" s="583"/>
      <c r="E86" s="583"/>
      <c r="F86" s="583"/>
      <c r="G86" s="584"/>
      <c r="H86" s="565" t="s">
        <v>807</v>
      </c>
    </row>
    <row r="87" spans="1:8" ht="13.5" thickBot="1">
      <c r="A87" s="554"/>
      <c r="B87" s="533"/>
      <c r="C87" s="533"/>
      <c r="D87" s="533"/>
      <c r="E87" s="533"/>
      <c r="F87" s="533"/>
      <c r="G87" s="533"/>
      <c r="H87" s="57"/>
    </row>
    <row r="88" spans="1:8" ht="14.25" thickBot="1">
      <c r="A88" s="582" t="s">
        <v>946</v>
      </c>
      <c r="B88" s="583"/>
      <c r="C88" s="583"/>
      <c r="D88" s="583"/>
      <c r="E88" s="583"/>
      <c r="F88" s="583"/>
      <c r="G88" s="584"/>
      <c r="H88" s="565" t="s">
        <v>784</v>
      </c>
    </row>
    <row r="89" spans="1:8">
      <c r="A89" s="531"/>
      <c r="B89" s="17"/>
      <c r="C89" s="17"/>
      <c r="D89" s="17"/>
      <c r="E89" s="17"/>
      <c r="F89" s="17"/>
      <c r="G89" s="17"/>
      <c r="H89" s="323"/>
    </row>
    <row r="90" spans="1:8" ht="27.75" customHeight="1">
      <c r="A90" s="552" t="s">
        <v>275</v>
      </c>
      <c r="B90" s="9"/>
      <c r="C90" s="9"/>
      <c r="D90" s="9"/>
      <c r="E90" s="9"/>
      <c r="F90" s="9"/>
      <c r="G90" s="9"/>
      <c r="H90" s="563"/>
    </row>
    <row r="91" spans="1:8" ht="15">
      <c r="A91" s="558" t="s">
        <v>881</v>
      </c>
      <c r="B91" s="9"/>
      <c r="C91" s="9"/>
      <c r="D91" s="9"/>
      <c r="E91" s="9"/>
      <c r="F91" s="9"/>
      <c r="G91" s="9"/>
      <c r="H91" s="563"/>
    </row>
    <row r="92" spans="1:8" ht="15">
      <c r="A92" s="553" t="s">
        <v>782</v>
      </c>
      <c r="B92" s="9"/>
      <c r="C92" s="9"/>
      <c r="D92" s="9"/>
      <c r="E92" s="9"/>
      <c r="F92" s="9"/>
      <c r="G92" s="9"/>
      <c r="H92" s="563"/>
    </row>
    <row r="93" spans="1:8" ht="13.5" thickBot="1">
      <c r="A93" s="554"/>
      <c r="B93" s="547"/>
      <c r="C93" s="547"/>
      <c r="D93" s="547"/>
      <c r="E93" s="547"/>
      <c r="F93" s="547"/>
      <c r="G93" s="547"/>
      <c r="H93" s="57"/>
    </row>
    <row r="94" spans="1:8" ht="14.25" thickBot="1">
      <c r="A94" s="588" t="s">
        <v>947</v>
      </c>
      <c r="B94" s="589"/>
      <c r="C94" s="589"/>
      <c r="D94" s="589"/>
      <c r="E94" s="589"/>
      <c r="F94" s="589"/>
      <c r="G94" s="590"/>
      <c r="H94" s="565" t="s">
        <v>145</v>
      </c>
    </row>
    <row r="95" spans="1:8" ht="13.5" thickBot="1">
      <c r="A95" s="554"/>
      <c r="B95" s="547"/>
      <c r="C95" s="547"/>
      <c r="D95" s="547"/>
      <c r="E95" s="547"/>
      <c r="F95" s="547"/>
      <c r="G95" s="547"/>
      <c r="H95" s="57"/>
    </row>
    <row r="96" spans="1:8" ht="14.25" thickBot="1">
      <c r="A96" s="588" t="s">
        <v>948</v>
      </c>
      <c r="B96" s="589"/>
      <c r="C96" s="589"/>
      <c r="D96" s="589"/>
      <c r="E96" s="589"/>
      <c r="F96" s="589"/>
      <c r="G96" s="590"/>
      <c r="H96" s="565" t="s">
        <v>145</v>
      </c>
    </row>
    <row r="97" spans="1:17" ht="13.5" thickBot="1">
      <c r="A97" s="534"/>
      <c r="B97" s="547"/>
      <c r="C97" s="547"/>
      <c r="D97" s="547"/>
      <c r="E97" s="547"/>
      <c r="F97" s="547"/>
      <c r="G97" s="547"/>
      <c r="H97" s="323"/>
    </row>
    <row r="98" spans="1:17" ht="41.25" customHeight="1" thickBot="1">
      <c r="A98" s="588" t="s">
        <v>949</v>
      </c>
      <c r="B98" s="589"/>
      <c r="C98" s="589"/>
      <c r="D98" s="589"/>
      <c r="E98" s="589"/>
      <c r="F98" s="589"/>
      <c r="G98" s="590"/>
      <c r="H98" s="573" t="s">
        <v>145</v>
      </c>
    </row>
    <row r="99" spans="1:17">
      <c r="A99" s="534"/>
      <c r="B99" s="547"/>
      <c r="C99" s="547"/>
      <c r="D99" s="547"/>
      <c r="E99" s="547"/>
      <c r="F99" s="547"/>
      <c r="G99" s="547"/>
      <c r="H99" s="323"/>
    </row>
    <row r="100" spans="1:17" ht="42" customHeight="1">
      <c r="A100" s="552" t="s">
        <v>136</v>
      </c>
      <c r="B100" s="10"/>
      <c r="C100" s="10"/>
      <c r="D100" s="10"/>
      <c r="E100" s="10"/>
      <c r="F100" s="10"/>
      <c r="G100" s="10"/>
      <c r="H100" s="574"/>
    </row>
    <row r="101" spans="1:17" ht="18" customHeight="1" thickBot="1">
      <c r="A101" s="553" t="s">
        <v>288</v>
      </c>
      <c r="B101" s="9"/>
      <c r="C101" s="9"/>
      <c r="D101" s="9"/>
      <c r="E101" s="9"/>
      <c r="F101" s="9"/>
      <c r="G101" s="9"/>
      <c r="H101" s="575"/>
    </row>
    <row r="102" spans="1:17" ht="16.5" thickBot="1">
      <c r="A102" s="528"/>
      <c r="B102" s="46"/>
      <c r="C102" s="46"/>
      <c r="D102" s="46"/>
      <c r="E102" s="46"/>
      <c r="F102" s="46"/>
      <c r="G102" s="46"/>
      <c r="H102" s="56"/>
      <c r="I102" s="8"/>
      <c r="J102" s="8"/>
      <c r="K102" s="8"/>
      <c r="L102" s="8"/>
      <c r="M102" s="8"/>
      <c r="N102" s="8"/>
      <c r="O102" s="8"/>
      <c r="P102" s="8"/>
      <c r="Q102" s="8"/>
    </row>
    <row r="103" spans="1:17" ht="17.25" customHeight="1" thickBot="1">
      <c r="A103" s="582" t="s">
        <v>950</v>
      </c>
      <c r="B103" s="583"/>
      <c r="C103" s="583"/>
      <c r="D103" s="583"/>
      <c r="E103" s="583"/>
      <c r="F103" s="583"/>
      <c r="G103" s="584"/>
      <c r="H103" s="565" t="s">
        <v>145</v>
      </c>
      <c r="I103" s="8"/>
      <c r="J103" s="8"/>
      <c r="K103" s="8"/>
      <c r="L103" s="8"/>
      <c r="M103" s="8"/>
      <c r="N103" s="8"/>
      <c r="O103" s="8"/>
      <c r="P103" s="8"/>
      <c r="Q103" s="8"/>
    </row>
    <row r="104" spans="1:17" ht="16.5" thickBot="1">
      <c r="A104" s="540"/>
      <c r="B104" s="548"/>
      <c r="C104" s="548"/>
      <c r="D104" s="548"/>
      <c r="E104" s="548"/>
      <c r="F104" s="548"/>
      <c r="G104" s="548"/>
      <c r="H104" s="576"/>
      <c r="I104" s="8"/>
      <c r="J104" s="8"/>
      <c r="K104" s="8"/>
      <c r="L104" s="8"/>
      <c r="M104" s="8"/>
      <c r="N104" s="8"/>
      <c r="O104" s="8"/>
      <c r="P104" s="8"/>
      <c r="Q104" s="8"/>
    </row>
    <row r="105" spans="1:17" ht="20.25" customHeight="1" thickBot="1">
      <c r="A105" s="582" t="s">
        <v>951</v>
      </c>
      <c r="B105" s="583"/>
      <c r="C105" s="583"/>
      <c r="D105" s="583"/>
      <c r="E105" s="583"/>
      <c r="F105" s="583"/>
      <c r="G105" s="584"/>
      <c r="H105" s="565" t="s">
        <v>280</v>
      </c>
      <c r="I105" s="8"/>
      <c r="J105" s="8"/>
      <c r="K105" s="8"/>
      <c r="L105" s="8"/>
      <c r="M105" s="8"/>
      <c r="N105" s="8"/>
      <c r="O105" s="8"/>
      <c r="P105" s="8"/>
      <c r="Q105" s="8"/>
    </row>
    <row r="106" spans="1:17" ht="13.5" thickBot="1">
      <c r="A106" s="541"/>
      <c r="B106" s="549"/>
      <c r="C106" s="549"/>
      <c r="D106" s="549"/>
      <c r="E106" s="549"/>
      <c r="F106" s="549"/>
      <c r="G106" s="549"/>
      <c r="H106" s="57"/>
      <c r="I106" s="8"/>
      <c r="J106" s="8"/>
      <c r="K106" s="8"/>
      <c r="L106" s="8"/>
      <c r="M106" s="8"/>
      <c r="N106" s="8"/>
      <c r="O106" s="8"/>
      <c r="P106" s="8"/>
      <c r="Q106" s="8"/>
    </row>
    <row r="107" spans="1:17" ht="19.5" customHeight="1" thickBot="1">
      <c r="A107" s="582" t="s">
        <v>952</v>
      </c>
      <c r="B107" s="583"/>
      <c r="C107" s="583"/>
      <c r="D107" s="583"/>
      <c r="E107" s="583"/>
      <c r="F107" s="583"/>
      <c r="G107" s="584"/>
      <c r="H107" s="565" t="s">
        <v>280</v>
      </c>
      <c r="I107" s="8"/>
      <c r="J107" s="8"/>
      <c r="K107" s="8"/>
      <c r="L107" s="8"/>
      <c r="M107" s="8"/>
      <c r="N107" s="8"/>
      <c r="O107" s="8"/>
      <c r="P107" s="8"/>
      <c r="Q107" s="8"/>
    </row>
    <row r="108" spans="1:17" ht="14.25" thickBot="1">
      <c r="A108" s="541"/>
      <c r="B108" s="549"/>
      <c r="C108" s="549"/>
      <c r="D108" s="549"/>
      <c r="E108" s="549"/>
      <c r="F108" s="549"/>
      <c r="G108" s="549"/>
      <c r="H108" s="57"/>
      <c r="I108" s="3"/>
      <c r="J108" s="4"/>
      <c r="K108" s="5"/>
      <c r="L108" s="6"/>
      <c r="M108" s="7"/>
      <c r="N108" s="8"/>
      <c r="O108" s="8"/>
      <c r="P108" s="8"/>
      <c r="Q108" s="8"/>
    </row>
    <row r="109" spans="1:17" ht="14.25" thickBot="1">
      <c r="A109" s="582" t="s">
        <v>953</v>
      </c>
      <c r="B109" s="583"/>
      <c r="C109" s="583"/>
      <c r="D109" s="583"/>
      <c r="E109" s="583"/>
      <c r="F109" s="583"/>
      <c r="G109" s="584"/>
      <c r="H109" s="565" t="s">
        <v>280</v>
      </c>
      <c r="I109" s="3"/>
      <c r="J109" s="4"/>
      <c r="K109" s="5"/>
      <c r="L109" s="6"/>
      <c r="M109" s="7"/>
      <c r="N109" s="8"/>
      <c r="O109" s="8"/>
      <c r="P109" s="8"/>
      <c r="Q109" s="8"/>
    </row>
    <row r="110" spans="1:17" ht="14.25" thickBot="1">
      <c r="A110" s="541"/>
      <c r="B110" s="549"/>
      <c r="C110" s="549"/>
      <c r="D110" s="549"/>
      <c r="E110" s="549"/>
      <c r="F110" s="549"/>
      <c r="G110" s="549"/>
      <c r="H110" s="57"/>
      <c r="I110" s="3"/>
      <c r="J110" s="4"/>
      <c r="K110" s="5"/>
      <c r="L110" s="6"/>
      <c r="M110" s="7"/>
      <c r="N110" s="8"/>
      <c r="O110" s="8"/>
      <c r="P110" s="8"/>
      <c r="Q110" s="8"/>
    </row>
    <row r="111" spans="1:17" ht="14.25" customHeight="1" thickBot="1">
      <c r="A111" s="582" t="s">
        <v>883</v>
      </c>
      <c r="B111" s="583"/>
      <c r="C111" s="583"/>
      <c r="D111" s="583"/>
      <c r="E111" s="583"/>
      <c r="F111" s="583"/>
      <c r="G111" s="584"/>
      <c r="H111" s="565" t="s">
        <v>280</v>
      </c>
      <c r="I111" s="3"/>
      <c r="J111" s="4"/>
      <c r="K111" s="5"/>
      <c r="L111" s="6"/>
      <c r="M111" s="7"/>
      <c r="N111" s="8"/>
      <c r="O111" s="8"/>
      <c r="P111" s="8"/>
      <c r="Q111" s="8"/>
    </row>
    <row r="112" spans="1:17" ht="14.25" thickBot="1">
      <c r="A112" s="541"/>
      <c r="B112" s="549"/>
      <c r="C112" s="549"/>
      <c r="D112" s="549"/>
      <c r="E112" s="549"/>
      <c r="F112" s="549"/>
      <c r="G112" s="549"/>
      <c r="H112" s="57"/>
      <c r="I112" s="3"/>
      <c r="J112" s="4"/>
      <c r="K112" s="5"/>
      <c r="L112" s="6"/>
      <c r="M112" s="7"/>
      <c r="N112" s="8"/>
      <c r="O112" s="8"/>
      <c r="P112" s="8"/>
      <c r="Q112" s="8"/>
    </row>
    <row r="113" spans="1:256" ht="14.25" thickBot="1">
      <c r="A113" s="582" t="s">
        <v>954</v>
      </c>
      <c r="B113" s="583"/>
      <c r="C113" s="583"/>
      <c r="D113" s="583"/>
      <c r="E113" s="583"/>
      <c r="F113" s="583"/>
      <c r="G113" s="584"/>
      <c r="H113" s="565" t="s">
        <v>280</v>
      </c>
      <c r="I113" s="3"/>
      <c r="J113" s="4"/>
      <c r="K113" s="5"/>
      <c r="L113" s="6"/>
      <c r="M113" s="7"/>
      <c r="N113" s="8"/>
      <c r="O113" s="8"/>
      <c r="P113" s="8"/>
      <c r="Q113" s="8"/>
    </row>
    <row r="114" spans="1:256" ht="13.5">
      <c r="A114" s="542"/>
      <c r="B114" s="550"/>
      <c r="C114" s="550"/>
      <c r="D114" s="550"/>
      <c r="E114" s="550"/>
      <c r="F114" s="550"/>
      <c r="G114" s="550"/>
      <c r="H114" s="326"/>
      <c r="I114" s="3"/>
      <c r="J114" s="4"/>
      <c r="K114" s="5"/>
      <c r="L114" s="6"/>
      <c r="M114" s="7"/>
      <c r="N114" s="8"/>
      <c r="O114" s="8"/>
      <c r="P114" s="8"/>
      <c r="Q114" s="8"/>
    </row>
    <row r="115" spans="1:256" ht="14.25" thickBot="1">
      <c r="A115" s="582" t="s">
        <v>956</v>
      </c>
      <c r="B115" s="583"/>
      <c r="C115" s="583"/>
      <c r="D115" s="583"/>
      <c r="E115" s="583"/>
      <c r="F115" s="583"/>
      <c r="G115" s="584"/>
      <c r="H115" s="567"/>
      <c r="I115" s="3"/>
      <c r="J115" s="4"/>
      <c r="K115" s="5"/>
      <c r="L115" s="6"/>
      <c r="M115" s="7"/>
      <c r="N115" s="8"/>
      <c r="O115" s="8"/>
      <c r="P115" s="8"/>
      <c r="Q115" s="8"/>
    </row>
    <row r="116" spans="1:256" ht="14.25" thickBot="1">
      <c r="A116" s="585" t="s">
        <v>955</v>
      </c>
      <c r="B116" s="586"/>
      <c r="C116" s="586"/>
      <c r="D116" s="586"/>
      <c r="E116" s="586"/>
      <c r="F116" s="586"/>
      <c r="G116" s="587"/>
      <c r="H116" s="565" t="s">
        <v>882</v>
      </c>
      <c r="I116" s="3"/>
      <c r="J116" s="4"/>
      <c r="K116" s="5"/>
      <c r="L116" s="6"/>
      <c r="M116" s="7"/>
      <c r="N116" s="8"/>
      <c r="O116" s="8"/>
      <c r="P116" s="8"/>
      <c r="Q116" s="8"/>
    </row>
    <row r="117" spans="1:256" ht="14.25" thickBot="1">
      <c r="A117" s="541"/>
      <c r="B117" s="549"/>
      <c r="C117" s="549"/>
      <c r="D117" s="549"/>
      <c r="E117" s="549"/>
      <c r="F117" s="549"/>
      <c r="G117" s="549"/>
      <c r="H117" s="57"/>
      <c r="I117" s="3"/>
      <c r="J117" s="4"/>
      <c r="K117" s="5"/>
      <c r="L117" s="6"/>
      <c r="M117" s="7"/>
      <c r="N117" s="8"/>
      <c r="O117" s="8"/>
      <c r="P117" s="8"/>
      <c r="Q117" s="8"/>
    </row>
    <row r="118" spans="1:256" ht="18" customHeight="1" thickBot="1">
      <c r="A118" s="582" t="s">
        <v>957</v>
      </c>
      <c r="B118" s="583"/>
      <c r="C118" s="583"/>
      <c r="D118" s="583"/>
      <c r="E118" s="583"/>
      <c r="F118" s="583"/>
      <c r="G118" s="584"/>
      <c r="H118" s="565" t="s">
        <v>280</v>
      </c>
      <c r="I118" s="3"/>
      <c r="J118" s="4"/>
      <c r="K118" s="5"/>
      <c r="L118" s="6"/>
      <c r="M118" s="7"/>
      <c r="N118" s="8"/>
      <c r="O118" s="8"/>
      <c r="P118" s="8"/>
      <c r="Q118" s="8"/>
    </row>
    <row r="119" spans="1:256" ht="14.25" thickBot="1">
      <c r="A119" s="541"/>
      <c r="B119" s="549"/>
      <c r="C119" s="549"/>
      <c r="D119" s="549"/>
      <c r="E119" s="549"/>
      <c r="F119" s="549"/>
      <c r="G119" s="549"/>
      <c r="H119" s="57"/>
      <c r="I119" s="3"/>
      <c r="J119" s="4"/>
      <c r="K119" s="5"/>
      <c r="L119" s="6"/>
      <c r="M119" s="7"/>
      <c r="N119" s="8"/>
      <c r="O119" s="8"/>
      <c r="P119" s="8"/>
      <c r="Q119" s="8"/>
    </row>
    <row r="120" spans="1:256" ht="17.25" customHeight="1" thickBot="1">
      <c r="A120" s="582" t="s">
        <v>958</v>
      </c>
      <c r="B120" s="583"/>
      <c r="C120" s="583"/>
      <c r="D120" s="583"/>
      <c r="E120" s="583"/>
      <c r="F120" s="583"/>
      <c r="G120" s="584"/>
      <c r="H120" s="565" t="s">
        <v>280</v>
      </c>
      <c r="I120" s="3"/>
      <c r="J120" s="4"/>
      <c r="K120" s="5"/>
      <c r="L120" s="6"/>
      <c r="M120" s="7"/>
      <c r="N120" s="8"/>
      <c r="O120" s="8"/>
      <c r="P120" s="8"/>
      <c r="Q120" s="8"/>
    </row>
    <row r="121" spans="1:256" ht="10.5" customHeight="1">
      <c r="A121" s="527"/>
      <c r="B121" s="45"/>
      <c r="C121" s="45"/>
      <c r="D121" s="45"/>
      <c r="E121" s="45"/>
      <c r="F121" s="45"/>
      <c r="G121" s="45"/>
      <c r="H121" s="577"/>
    </row>
    <row r="122" spans="1:256" s="14" customFormat="1" ht="40.5" customHeight="1">
      <c r="A122" s="552" t="s">
        <v>783</v>
      </c>
      <c r="B122" s="9"/>
      <c r="C122" s="9"/>
      <c r="D122" s="9"/>
      <c r="E122" s="9"/>
      <c r="F122" s="9"/>
      <c r="G122" s="9"/>
      <c r="H122" s="563"/>
    </row>
    <row r="123" spans="1:256" s="14" customFormat="1" ht="19.5" customHeight="1">
      <c r="A123" s="553" t="s">
        <v>781</v>
      </c>
      <c r="B123" s="42"/>
      <c r="C123" s="42"/>
      <c r="D123" s="42"/>
      <c r="E123" s="42"/>
      <c r="F123" s="42"/>
      <c r="G123" s="42"/>
      <c r="H123" s="564"/>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c r="IV123"/>
    </row>
    <row r="124" spans="1:256" ht="12.75" customHeight="1" thickBot="1">
      <c r="A124" s="526"/>
      <c r="B124" s="314"/>
      <c r="C124" s="314"/>
      <c r="D124" s="314"/>
      <c r="E124" s="314"/>
      <c r="F124" s="314"/>
      <c r="G124" s="314"/>
      <c r="H124" s="324"/>
    </row>
    <row r="125" spans="1:256" ht="14.25" thickBot="1">
      <c r="A125" s="582" t="s">
        <v>959</v>
      </c>
      <c r="B125" s="583"/>
      <c r="C125" s="583"/>
      <c r="D125" s="583"/>
      <c r="E125" s="583"/>
      <c r="F125" s="583"/>
      <c r="G125" s="584"/>
      <c r="H125" s="565" t="s">
        <v>886</v>
      </c>
    </row>
    <row r="126" spans="1:256" ht="13.5" thickBot="1">
      <c r="A126" s="554"/>
      <c r="B126" s="533"/>
      <c r="C126" s="533"/>
      <c r="D126" s="533"/>
      <c r="E126" s="533"/>
      <c r="F126" s="533"/>
      <c r="G126" s="533"/>
      <c r="H126" s="324"/>
    </row>
    <row r="127" spans="1:256" ht="27" customHeight="1" thickBot="1">
      <c r="A127" s="582" t="s">
        <v>887</v>
      </c>
      <c r="B127" s="583"/>
      <c r="C127" s="583"/>
      <c r="D127" s="583"/>
      <c r="E127" s="583"/>
      <c r="F127" s="583"/>
      <c r="G127" s="584"/>
      <c r="H127" s="578" t="s">
        <v>796</v>
      </c>
    </row>
    <row r="128" spans="1:256" ht="13.5" thickBot="1">
      <c r="A128" s="554"/>
      <c r="B128" s="533"/>
      <c r="C128" s="533"/>
      <c r="D128" s="533"/>
      <c r="E128" s="533"/>
      <c r="F128" s="533"/>
      <c r="G128" s="533"/>
      <c r="H128" s="324"/>
    </row>
    <row r="129" spans="1:8" ht="14.25" thickBot="1">
      <c r="A129" s="582" t="s">
        <v>960</v>
      </c>
      <c r="B129" s="583"/>
      <c r="C129" s="583"/>
      <c r="D129" s="583"/>
      <c r="E129" s="583"/>
      <c r="F129" s="583"/>
      <c r="G129" s="584"/>
      <c r="H129" s="565" t="s">
        <v>882</v>
      </c>
    </row>
    <row r="130" spans="1:8">
      <c r="A130" s="559"/>
      <c r="B130" s="315"/>
      <c r="C130" s="315"/>
      <c r="D130" s="315"/>
      <c r="E130" s="315"/>
      <c r="F130" s="315"/>
      <c r="G130" s="315"/>
      <c r="H130" s="57"/>
    </row>
    <row r="131" spans="1:8" ht="13.5">
      <c r="A131" s="452"/>
      <c r="B131" s="8"/>
      <c r="C131" s="8"/>
      <c r="D131" s="8"/>
      <c r="E131" s="8"/>
      <c r="F131" s="579"/>
      <c r="G131" s="8"/>
      <c r="H131" s="580"/>
    </row>
    <row r="132" spans="1:8">
      <c r="A132" s="529"/>
      <c r="B132" s="47"/>
      <c r="C132" s="47"/>
      <c r="D132" s="47"/>
      <c r="E132" s="47"/>
      <c r="F132" s="47"/>
      <c r="G132" s="47"/>
      <c r="H132" s="323"/>
    </row>
    <row r="133" spans="1:8" ht="12.75" customHeight="1" thickBot="1">
      <c r="A133" s="560" t="s">
        <v>35</v>
      </c>
      <c r="B133" s="581"/>
      <c r="C133" s="581"/>
      <c r="D133" s="581"/>
      <c r="E133" s="8"/>
      <c r="F133" s="8"/>
      <c r="G133" s="8"/>
      <c r="H133" s="567"/>
    </row>
    <row r="134" spans="1:8" ht="14.25" thickBot="1">
      <c r="A134" s="582" t="s">
        <v>961</v>
      </c>
      <c r="B134" s="583"/>
      <c r="C134" s="583"/>
      <c r="D134" s="583"/>
      <c r="E134" s="583"/>
      <c r="F134" s="583"/>
      <c r="G134" s="584" t="s">
        <v>805</v>
      </c>
      <c r="H134" s="565" t="s">
        <v>145</v>
      </c>
    </row>
    <row r="135" spans="1:8" ht="13.5">
      <c r="A135" s="525"/>
      <c r="B135" s="581"/>
      <c r="C135" s="581"/>
      <c r="D135" s="581"/>
      <c r="E135" s="8"/>
      <c r="F135" s="579"/>
      <c r="G135" s="8"/>
      <c r="H135" s="580"/>
    </row>
    <row r="136" spans="1:8" ht="68.25" customHeight="1">
      <c r="A136" s="613" t="s">
        <v>356</v>
      </c>
      <c r="B136" s="614"/>
      <c r="C136" s="614"/>
      <c r="D136" s="614"/>
      <c r="E136" s="614"/>
      <c r="F136" s="614"/>
      <c r="G136" s="614"/>
      <c r="H136" s="615"/>
    </row>
    <row r="137" spans="1:8" ht="24" customHeight="1">
      <c r="A137" s="616" t="s">
        <v>335</v>
      </c>
      <c r="B137" s="617"/>
      <c r="C137" s="617"/>
      <c r="D137" s="617"/>
      <c r="E137" s="617"/>
      <c r="F137" s="617"/>
      <c r="G137" s="617"/>
      <c r="H137" s="618"/>
    </row>
    <row r="138" spans="1:8" ht="12.75" customHeight="1">
      <c r="A138" s="613" t="s">
        <v>9</v>
      </c>
      <c r="B138" s="614"/>
      <c r="C138" s="614"/>
      <c r="D138" s="614"/>
      <c r="E138" s="614"/>
      <c r="F138" s="614"/>
      <c r="G138" s="614"/>
      <c r="H138" s="615"/>
    </row>
    <row r="139" spans="1:8" ht="67.5" customHeight="1">
      <c r="A139" s="613" t="s">
        <v>78</v>
      </c>
      <c r="B139" s="614"/>
      <c r="C139" s="614"/>
      <c r="D139" s="614"/>
      <c r="E139" s="614"/>
      <c r="F139" s="614"/>
      <c r="G139" s="614"/>
      <c r="H139" s="615"/>
    </row>
    <row r="140" spans="1:8" ht="13.5" customHeight="1">
      <c r="A140" s="607" t="s">
        <v>79</v>
      </c>
      <c r="B140" s="608"/>
      <c r="C140" s="608"/>
      <c r="D140" s="608"/>
      <c r="E140" s="608"/>
      <c r="F140" s="608"/>
      <c r="G140" s="608"/>
      <c r="H140" s="609"/>
    </row>
    <row r="141" spans="1:8">
      <c r="A141" s="531"/>
      <c r="B141" s="17"/>
      <c r="C141" s="17"/>
      <c r="D141" s="17"/>
      <c r="E141" s="17"/>
      <c r="F141" s="17"/>
      <c r="G141" s="17"/>
      <c r="H141" s="322"/>
    </row>
    <row r="142" spans="1:8" ht="13.5">
      <c r="A142" s="452"/>
      <c r="B142" s="8"/>
      <c r="C142" s="8"/>
      <c r="D142" s="8"/>
      <c r="E142" s="8"/>
      <c r="F142" s="579"/>
      <c r="G142" s="8"/>
      <c r="H142" s="580"/>
    </row>
    <row r="143" spans="1:8" ht="15.75">
      <c r="A143" s="552" t="s">
        <v>528</v>
      </c>
      <c r="B143" s="8"/>
      <c r="C143" s="8"/>
      <c r="D143" s="8"/>
      <c r="E143" s="8"/>
      <c r="F143" s="579"/>
      <c r="G143" s="8"/>
      <c r="H143" s="580"/>
    </row>
    <row r="144" spans="1:8" ht="13.5">
      <c r="A144" s="452"/>
      <c r="B144" s="8"/>
      <c r="C144" s="8"/>
      <c r="D144" s="8"/>
      <c r="E144" s="8"/>
      <c r="F144" s="579"/>
      <c r="G144" s="8"/>
      <c r="H144" s="580"/>
    </row>
    <row r="145" spans="1:8" ht="13.5" thickBot="1">
      <c r="A145" s="529"/>
      <c r="B145" s="47"/>
      <c r="C145" s="47"/>
      <c r="D145" s="47"/>
      <c r="E145" s="47"/>
      <c r="F145" s="47"/>
      <c r="G145" s="47"/>
      <c r="H145" s="323"/>
    </row>
    <row r="146" spans="1:8" ht="14.25" customHeight="1" thickBot="1">
      <c r="A146" s="595" t="s">
        <v>884</v>
      </c>
      <c r="B146" s="596"/>
      <c r="C146" s="596"/>
      <c r="D146" s="596"/>
      <c r="E146" s="377"/>
      <c r="F146" s="41" t="s">
        <v>135</v>
      </c>
      <c r="G146" s="377"/>
      <c r="H146" s="565" t="s">
        <v>145</v>
      </c>
    </row>
    <row r="147" spans="1:8" ht="24.75" customHeight="1">
      <c r="A147" s="585"/>
      <c r="B147" s="586"/>
      <c r="C147" s="586"/>
      <c r="D147" s="586"/>
      <c r="E147" s="378"/>
      <c r="F147" s="378"/>
      <c r="G147" s="378"/>
      <c r="H147" s="322"/>
    </row>
    <row r="148" spans="1:8" ht="13.5" thickBot="1">
      <c r="A148" s="527"/>
      <c r="B148" s="45"/>
      <c r="C148" s="45"/>
      <c r="D148" s="45"/>
      <c r="E148" s="45"/>
      <c r="F148" s="45"/>
      <c r="G148" s="45"/>
      <c r="H148" s="322"/>
    </row>
    <row r="149" spans="1:8" ht="14.25" thickBot="1">
      <c r="A149" s="595" t="s">
        <v>885</v>
      </c>
      <c r="B149" s="596"/>
      <c r="C149" s="596"/>
      <c r="D149" s="596"/>
      <c r="E149" s="377"/>
      <c r="F149" s="41" t="s">
        <v>135</v>
      </c>
      <c r="G149" s="377"/>
      <c r="H149" s="565" t="s">
        <v>145</v>
      </c>
    </row>
    <row r="150" spans="1:8" ht="60" customHeight="1">
      <c r="A150" s="585"/>
      <c r="B150" s="586"/>
      <c r="C150" s="586"/>
      <c r="D150" s="586"/>
      <c r="E150" s="378"/>
      <c r="F150" s="378"/>
      <c r="G150" s="378"/>
      <c r="H150" s="322"/>
    </row>
    <row r="151" spans="1:8">
      <c r="A151" s="527"/>
      <c r="B151" s="45"/>
      <c r="C151" s="45"/>
      <c r="D151" s="45"/>
      <c r="E151" s="45"/>
      <c r="F151" s="45"/>
      <c r="G151" s="45"/>
      <c r="H151" s="322"/>
    </row>
    <row r="152" spans="1:8" ht="13.5">
      <c r="A152" s="452"/>
      <c r="B152" s="8"/>
      <c r="C152" s="8"/>
      <c r="D152" s="8"/>
      <c r="E152" s="8"/>
      <c r="F152" s="579"/>
      <c r="G152" s="8"/>
      <c r="H152" s="580"/>
    </row>
    <row r="153" spans="1:8" ht="15.75">
      <c r="A153" s="552" t="s">
        <v>252</v>
      </c>
      <c r="B153" s="8"/>
      <c r="C153" s="8"/>
      <c r="D153" s="8"/>
      <c r="E153" s="8"/>
      <c r="F153" s="579"/>
      <c r="G153" s="8"/>
      <c r="H153" s="580"/>
    </row>
    <row r="154" spans="1:8" ht="13.5">
      <c r="A154" s="452"/>
      <c r="B154" s="8"/>
      <c r="C154" s="8"/>
      <c r="D154" s="8"/>
      <c r="E154" s="8"/>
      <c r="F154" s="579"/>
      <c r="G154" s="8"/>
      <c r="H154" s="580"/>
    </row>
    <row r="155" spans="1:8">
      <c r="A155" s="529"/>
      <c r="B155" s="47"/>
      <c r="C155" s="47"/>
      <c r="D155" s="47"/>
      <c r="E155" s="47"/>
      <c r="F155" s="47"/>
      <c r="G155" s="47"/>
      <c r="H155" s="323"/>
    </row>
    <row r="156" spans="1:8" ht="40.5" customHeight="1" thickBot="1">
      <c r="A156" s="610" t="s">
        <v>806</v>
      </c>
      <c r="B156" s="611"/>
      <c r="C156" s="611"/>
      <c r="D156" s="611"/>
      <c r="E156" s="611"/>
      <c r="F156" s="611"/>
      <c r="G156" s="611"/>
      <c r="H156" s="612"/>
    </row>
    <row r="157" spans="1:8" ht="14.25" thickBot="1">
      <c r="A157" s="452"/>
      <c r="B157" s="581"/>
      <c r="C157" s="581"/>
      <c r="D157" s="581"/>
      <c r="E157" s="8"/>
      <c r="F157" s="579" t="s">
        <v>135</v>
      </c>
      <c r="G157" s="8"/>
      <c r="H157" s="565" t="s">
        <v>145</v>
      </c>
    </row>
    <row r="158" spans="1:8" ht="6" customHeight="1">
      <c r="A158" s="452"/>
      <c r="B158" s="581"/>
      <c r="C158" s="581"/>
      <c r="D158" s="581"/>
      <c r="E158" s="8"/>
      <c r="F158" s="579"/>
      <c r="G158" s="8"/>
      <c r="H158" s="580"/>
    </row>
    <row r="159" spans="1:8" ht="25.5" customHeight="1">
      <c r="A159" s="601" t="s">
        <v>663</v>
      </c>
      <c r="B159" s="602"/>
      <c r="C159" s="602"/>
      <c r="D159" s="602"/>
      <c r="E159" s="602"/>
      <c r="F159" s="602"/>
      <c r="G159" s="602"/>
      <c r="H159" s="603"/>
    </row>
    <row r="160" spans="1:8" ht="13.5">
      <c r="A160" s="530"/>
      <c r="B160" s="12"/>
      <c r="C160" s="12"/>
      <c r="D160" s="12"/>
      <c r="F160" s="363"/>
      <c r="H160" s="383"/>
    </row>
    <row r="161" ht="27.75" customHeight="1"/>
  </sheetData>
  <sheetProtection sort="0"/>
  <protectedRanges>
    <protectedRange sqref="H105 H107 H109 H120 H116 H118" name="区域5"/>
    <protectedRange sqref="H13150 H149 H131 H52 H71 H14 H69 H20 H22 H24:H26 H28 H84 H86 H50 H88 H74:H77 H67 H44 H146 H152:H154 H56 H81 H54 H38 H42 H46 H111 H142:H144 H18 H16 H34 H48 H30 H32 H36 H40 H58:H61" name="区域4"/>
    <protectedRange sqref="H134:H135 H157:H160" name="区域4_1"/>
  </protectedRanges>
  <dataConsolidate/>
  <mergeCells count="60">
    <mergeCell ref="A74:G74"/>
    <mergeCell ref="A149:D150"/>
    <mergeCell ref="A69:G69"/>
    <mergeCell ref="A159:H159"/>
    <mergeCell ref="A67:G67"/>
    <mergeCell ref="A98:G98"/>
    <mergeCell ref="A140:H140"/>
    <mergeCell ref="A156:H156"/>
    <mergeCell ref="A136:H136"/>
    <mergeCell ref="A139:H139"/>
    <mergeCell ref="A138:H138"/>
    <mergeCell ref="A137:H137"/>
    <mergeCell ref="A146:D147"/>
    <mergeCell ref="A81:G81"/>
    <mergeCell ref="A127:G127"/>
    <mergeCell ref="A76:G76"/>
    <mergeCell ref="A24:G24"/>
    <mergeCell ref="A26:G26"/>
    <mergeCell ref="A28:G28"/>
    <mergeCell ref="A30:G30"/>
    <mergeCell ref="A14:G14"/>
    <mergeCell ref="A16:G16"/>
    <mergeCell ref="A18:G18"/>
    <mergeCell ref="A20:G20"/>
    <mergeCell ref="A22:G22"/>
    <mergeCell ref="A32:G32"/>
    <mergeCell ref="A34:G34"/>
    <mergeCell ref="A36:G36"/>
    <mergeCell ref="A38:G38"/>
    <mergeCell ref="A40:G40"/>
    <mergeCell ref="A42:G42"/>
    <mergeCell ref="A44:G44"/>
    <mergeCell ref="A48:G48"/>
    <mergeCell ref="A50:G50"/>
    <mergeCell ref="A52:G52"/>
    <mergeCell ref="A46:G46"/>
    <mergeCell ref="A54:G54"/>
    <mergeCell ref="A56:G56"/>
    <mergeCell ref="A58:G58"/>
    <mergeCell ref="A60:G60"/>
    <mergeCell ref="A66:G66"/>
    <mergeCell ref="A83:G83"/>
    <mergeCell ref="A84:G84"/>
    <mergeCell ref="A86:G86"/>
    <mergeCell ref="A88:G88"/>
    <mergeCell ref="A94:G94"/>
    <mergeCell ref="A96:G96"/>
    <mergeCell ref="A103:G103"/>
    <mergeCell ref="A105:G105"/>
    <mergeCell ref="A107:G107"/>
    <mergeCell ref="A109:G109"/>
    <mergeCell ref="A120:G120"/>
    <mergeCell ref="A125:G125"/>
    <mergeCell ref="A129:G129"/>
    <mergeCell ref="A134:G134"/>
    <mergeCell ref="A111:G111"/>
    <mergeCell ref="A113:G113"/>
    <mergeCell ref="A115:G115"/>
    <mergeCell ref="A116:G116"/>
    <mergeCell ref="A118:G118"/>
  </mergeCells>
  <phoneticPr fontId="0" type="noConversion"/>
  <dataValidations count="12">
    <dataValidation type="list" allowBlank="1" showInputMessage="1" showErrorMessage="1" sqref="H142:H144 H157:H158 H81 H146 H160 H152:H154 H149 H134">
      <formula1>YesNo</formula1>
    </dataValidation>
    <dataValidation type="list" allowBlank="1" showInputMessage="1" showErrorMessage="1" sqref="H103">
      <formula1>FORMER</formula1>
    </dataValidation>
    <dataValidation type="list" allowBlank="1" showInputMessage="1" showErrorMessage="1" sqref="H71">
      <formula1>QUALIFICATION</formula1>
    </dataValidation>
    <dataValidation type="list" allowBlank="1" showInputMessage="1" showErrorMessage="1" sqref="H84">
      <formula1>LANGUAGE</formula1>
    </dataValidation>
    <dataValidation type="list" allowBlank="1" showInputMessage="1" showErrorMessage="1" sqref="H94">
      <formula1>CHINESE</formula1>
    </dataValidation>
    <dataValidation type="list" allowBlank="1" showInputMessage="1" showErrorMessage="1" sqref="H76">
      <formula1>ACCOM</formula1>
    </dataValidation>
    <dataValidation type="list" allowBlank="1" showInputMessage="1" showErrorMessage="1" sqref="H96">
      <formula1>HSKRESULT</formula1>
    </dataValidation>
    <dataValidation type="list" allowBlank="1" showInputMessage="1" showErrorMessage="1" sqref="H67">
      <formula1>INSTITUTIONS</formula1>
    </dataValidation>
    <dataValidation type="list" allowBlank="1" showInputMessage="1" showErrorMessage="1" sqref="H24">
      <formula1>MaleFemale</formula1>
    </dataValidation>
    <dataValidation type="list" allowBlank="1" showInputMessage="1" showErrorMessage="1" sqref="H14">
      <formula1>Title</formula1>
    </dataValidation>
    <dataValidation type="list" allowBlank="1" showInputMessage="1" showErrorMessage="1" sqref="H98">
      <formula1>FREECHINESE</formula1>
    </dataValidation>
    <dataValidation type="list" allowBlank="1" showInputMessage="1" showErrorMessage="1" sqref="H32">
      <formula1>MARITALSTATUS</formula1>
    </dataValidation>
  </dataValidations>
  <hyperlinks>
    <hyperlink ref="C71" location="COURSES!A1" display="COURSE LIST"/>
  </hyperlinks>
  <pageMargins left="0.23622047244094491" right="0.23622047244094491" top="0.74803149606299213" bottom="0.74803149606299213" header="0.31496062992125984" footer="0.31496062992125984"/>
  <pageSetup paperSize="9" scale="61" fitToHeight="0" orientation="portrait" horizontalDpi="1200" verticalDpi="1200" r:id="rId1"/>
  <headerFooter alignWithMargins="0">
    <oddHeader>&amp;F</oddHeader>
    <oddFooter>Page &amp;P of &amp;N</oddFooter>
  </headerFooter>
  <rowBreaks count="2" manualBreakCount="2">
    <brk id="77" max="7" man="1"/>
    <brk id="121" max="7"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'Form-Fields'!$A$43:$A$54</xm:f>
          </x14:formula1>
          <xm:sqref>H69</xm:sqref>
        </x14:dataValidation>
        <x14:dataValidation type="list" allowBlank="1" showInputMessage="1" showErrorMessage="1">
          <x14:formula1>
            <xm:f>'Form-Fields'!$A$138:$A$141</xm:f>
          </x14:formula1>
          <xm:sqref>H74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F47"/>
  <sheetViews>
    <sheetView windowProtection="1" showGridLines="0" view="pageBreakPreview" zoomScaleNormal="100" zoomScaleSheetLayoutView="100" workbookViewId="0">
      <selection activeCell="Z20" sqref="Z20"/>
    </sheetView>
  </sheetViews>
  <sheetFormatPr defaultRowHeight="12.75"/>
  <cols>
    <col min="1" max="4" width="2.5703125" style="23" customWidth="1"/>
    <col min="5" max="5" width="2.28515625" style="23" customWidth="1"/>
    <col min="6" max="50" width="2.5703125" style="23" customWidth="1"/>
    <col min="51" max="58" width="3.42578125" style="23" customWidth="1"/>
    <col min="59" max="16384" width="9.140625" style="23"/>
  </cols>
  <sheetData>
    <row r="1" spans="1:32" ht="10.5" customHeight="1">
      <c r="AA1" s="391"/>
      <c r="AB1" s="391"/>
      <c r="AC1" s="391"/>
      <c r="AD1" s="391"/>
      <c r="AE1" s="391"/>
      <c r="AF1" s="391"/>
    </row>
    <row r="2" spans="1:32" ht="10.5" customHeight="1">
      <c r="AA2" s="391"/>
      <c r="AB2" s="391"/>
      <c r="AC2" s="391"/>
      <c r="AD2" s="391"/>
      <c r="AE2" s="391"/>
      <c r="AF2" s="391"/>
    </row>
    <row r="3" spans="1:32" ht="10.5" customHeight="1">
      <c r="AA3" s="391"/>
      <c r="AB3" s="391"/>
      <c r="AC3" s="391"/>
      <c r="AD3" s="391"/>
      <c r="AE3" s="391"/>
      <c r="AF3" s="391"/>
    </row>
    <row r="4" spans="1:32" ht="10.5" customHeight="1">
      <c r="AA4" s="391"/>
      <c r="AB4" s="391"/>
      <c r="AC4" s="391"/>
      <c r="AD4" s="391"/>
      <c r="AE4" s="391"/>
      <c r="AF4" s="391"/>
    </row>
    <row r="5" spans="1:32" ht="10.5" customHeight="1">
      <c r="AA5" s="391"/>
      <c r="AB5" s="391"/>
      <c r="AC5" s="391"/>
      <c r="AD5" s="391"/>
      <c r="AE5" s="391"/>
      <c r="AF5" s="391"/>
    </row>
    <row r="6" spans="1:32" ht="10.5" customHeight="1">
      <c r="Y6" s="24"/>
      <c r="Z6" s="25"/>
      <c r="AA6" s="392"/>
      <c r="AB6" s="392"/>
      <c r="AC6" s="392"/>
      <c r="AD6" s="393"/>
      <c r="AE6" s="391"/>
      <c r="AF6" s="391"/>
    </row>
    <row r="7" spans="1:32" ht="15.75" customHeight="1">
      <c r="F7" s="714" t="s">
        <v>221</v>
      </c>
      <c r="G7" s="714"/>
      <c r="H7" s="714"/>
      <c r="I7" s="714"/>
      <c r="J7" s="714"/>
      <c r="K7" s="714"/>
      <c r="L7" s="714"/>
      <c r="M7" s="714"/>
      <c r="N7" s="714"/>
      <c r="O7" s="714"/>
      <c r="P7" s="714"/>
      <c r="Q7" s="714"/>
      <c r="R7" s="714"/>
      <c r="S7" s="714"/>
      <c r="T7" s="714"/>
      <c r="U7" s="714"/>
      <c r="Y7" s="21"/>
      <c r="Z7" s="22"/>
      <c r="AA7" s="391"/>
      <c r="AB7" s="391"/>
      <c r="AC7" s="391"/>
      <c r="AD7" s="394"/>
      <c r="AE7" s="391"/>
      <c r="AF7" s="391"/>
    </row>
    <row r="8" spans="1:32" ht="15.75" customHeight="1">
      <c r="F8" s="714" t="s">
        <v>222</v>
      </c>
      <c r="G8" s="714"/>
      <c r="H8" s="714"/>
      <c r="I8" s="714"/>
      <c r="J8" s="714"/>
      <c r="K8" s="714"/>
      <c r="L8" s="714"/>
      <c r="M8" s="714"/>
      <c r="N8" s="714"/>
      <c r="O8" s="714"/>
      <c r="P8" s="714"/>
      <c r="Q8" s="714"/>
      <c r="R8" s="714"/>
      <c r="S8" s="714"/>
      <c r="T8" s="714"/>
      <c r="U8" s="714"/>
      <c r="Y8" s="21"/>
      <c r="Z8" s="22"/>
      <c r="AA8" s="391"/>
      <c r="AB8" s="391"/>
      <c r="AC8" s="391"/>
      <c r="AD8" s="394"/>
      <c r="AE8" s="391"/>
      <c r="AF8" s="391"/>
    </row>
    <row r="9" spans="1:32" s="22" customFormat="1" ht="15.75" customHeight="1">
      <c r="B9" s="281"/>
      <c r="C9" s="281"/>
      <c r="D9" s="281"/>
      <c r="E9" s="281"/>
      <c r="F9" s="714" t="s">
        <v>223</v>
      </c>
      <c r="G9" s="714"/>
      <c r="H9" s="714"/>
      <c r="I9" s="714"/>
      <c r="J9" s="714"/>
      <c r="K9" s="714"/>
      <c r="L9" s="714"/>
      <c r="M9" s="714"/>
      <c r="N9" s="714"/>
      <c r="O9" s="714"/>
      <c r="P9" s="714"/>
      <c r="Q9" s="714"/>
      <c r="R9" s="714"/>
      <c r="S9" s="714"/>
      <c r="T9" s="714"/>
      <c r="U9" s="714"/>
      <c r="V9" s="283"/>
      <c r="W9" s="283"/>
      <c r="X9" s="283"/>
      <c r="Y9" s="395"/>
      <c r="Z9" s="283"/>
      <c r="AA9" s="391" t="s">
        <v>452</v>
      </c>
      <c r="AB9" s="391"/>
      <c r="AC9" s="391"/>
      <c r="AD9" s="394"/>
      <c r="AE9" s="391"/>
      <c r="AF9" s="391"/>
    </row>
    <row r="10" spans="1:32" s="22" customFormat="1" ht="13.5" customHeight="1">
      <c r="B10" s="281"/>
      <c r="C10" s="281"/>
      <c r="D10" s="281"/>
      <c r="F10" s="282"/>
      <c r="G10" s="282"/>
      <c r="H10" s="282"/>
      <c r="I10" s="282"/>
      <c r="J10" s="282"/>
      <c r="K10" s="282"/>
      <c r="L10" s="282"/>
      <c r="M10" s="282"/>
      <c r="N10" s="282"/>
      <c r="O10" s="282"/>
      <c r="P10" s="282"/>
      <c r="Q10" s="282"/>
      <c r="R10" s="282"/>
      <c r="S10" s="282"/>
      <c r="T10" s="282"/>
      <c r="U10" s="282"/>
      <c r="V10" s="282"/>
      <c r="W10" s="282"/>
      <c r="X10" s="282"/>
      <c r="Y10" s="396"/>
      <c r="AA10" s="391"/>
      <c r="AB10" s="391"/>
      <c r="AC10" s="391"/>
      <c r="AD10" s="394"/>
      <c r="AE10" s="391"/>
      <c r="AF10" s="391"/>
    </row>
    <row r="11" spans="1:32" s="22" customFormat="1" ht="20.25" customHeight="1">
      <c r="B11" s="281"/>
      <c r="C11" s="281"/>
      <c r="D11" s="281"/>
      <c r="E11" s="284" t="s">
        <v>36</v>
      </c>
      <c r="F11" s="282"/>
      <c r="G11" s="282"/>
      <c r="H11" s="282"/>
      <c r="I11" s="282"/>
      <c r="J11" s="282"/>
      <c r="K11" s="282"/>
      <c r="L11" s="282"/>
      <c r="M11" s="282"/>
      <c r="N11" s="282"/>
      <c r="O11" s="282"/>
      <c r="P11" s="282"/>
      <c r="Q11" s="282"/>
      <c r="R11" s="282"/>
      <c r="S11" s="282"/>
      <c r="T11" s="282"/>
      <c r="U11" s="282"/>
      <c r="V11" s="282"/>
      <c r="W11" s="282"/>
      <c r="X11" s="282"/>
      <c r="Y11" s="396"/>
      <c r="AA11" s="391"/>
      <c r="AB11" s="391"/>
      <c r="AC11" s="391"/>
      <c r="AD11" s="394"/>
      <c r="AE11" s="391"/>
      <c r="AF11" s="391"/>
    </row>
    <row r="12" spans="1:32" s="22" customFormat="1" ht="5.25" customHeight="1">
      <c r="B12" s="281"/>
      <c r="C12" s="281"/>
      <c r="D12" s="281"/>
      <c r="E12" s="281"/>
      <c r="F12" s="282"/>
      <c r="G12" s="282"/>
      <c r="H12" s="282"/>
      <c r="I12" s="282"/>
      <c r="J12" s="282"/>
      <c r="K12" s="282"/>
      <c r="L12" s="282"/>
      <c r="M12" s="282"/>
      <c r="N12" s="282"/>
      <c r="O12" s="282"/>
      <c r="P12" s="282"/>
      <c r="Q12" s="282"/>
      <c r="R12" s="282"/>
      <c r="S12" s="283"/>
      <c r="T12" s="283"/>
      <c r="U12" s="283"/>
      <c r="V12" s="283"/>
      <c r="W12" s="283"/>
      <c r="X12" s="283"/>
      <c r="Y12" s="395"/>
      <c r="Z12" s="283"/>
      <c r="AA12" s="391"/>
      <c r="AB12" s="391"/>
      <c r="AC12" s="391"/>
      <c r="AD12" s="394"/>
      <c r="AE12" s="391"/>
      <c r="AF12" s="391"/>
    </row>
    <row r="13" spans="1:32" s="22" customFormat="1" ht="7.5" customHeight="1">
      <c r="B13" s="281"/>
      <c r="C13" s="281"/>
      <c r="D13" s="281"/>
      <c r="E13" s="281"/>
      <c r="F13" s="282"/>
      <c r="G13" s="282"/>
      <c r="H13" s="282"/>
      <c r="I13" s="282"/>
      <c r="J13" s="282"/>
      <c r="K13" s="282"/>
      <c r="L13" s="282"/>
      <c r="M13" s="282"/>
      <c r="N13" s="282"/>
      <c r="O13" s="282"/>
      <c r="P13" s="282"/>
      <c r="Q13" s="282"/>
      <c r="R13" s="282"/>
      <c r="S13" s="283"/>
      <c r="T13" s="283"/>
      <c r="U13" s="283"/>
      <c r="V13" s="283"/>
      <c r="W13" s="283"/>
      <c r="X13" s="283"/>
      <c r="Y13" s="397"/>
      <c r="Z13" s="398"/>
      <c r="AA13" s="389"/>
      <c r="AB13" s="389"/>
      <c r="AC13" s="389"/>
      <c r="AD13" s="390"/>
      <c r="AE13" s="313"/>
      <c r="AF13" s="313"/>
    </row>
    <row r="14" spans="1:32" s="269" customFormat="1" ht="24" customHeight="1">
      <c r="A14" s="298" t="s">
        <v>37</v>
      </c>
      <c r="B14" s="299"/>
      <c r="C14" s="299"/>
      <c r="D14" s="299"/>
      <c r="E14" s="299"/>
      <c r="F14" s="282"/>
      <c r="G14" s="282"/>
      <c r="H14" s="282"/>
      <c r="I14" s="282"/>
      <c r="J14" s="282"/>
      <c r="K14" s="282"/>
      <c r="L14" s="282"/>
      <c r="M14" s="282"/>
      <c r="N14" s="282"/>
      <c r="O14" s="282"/>
      <c r="P14" s="282"/>
      <c r="Q14" s="282"/>
      <c r="R14" s="282"/>
      <c r="S14" s="283"/>
      <c r="T14" s="283"/>
      <c r="U14" s="283"/>
      <c r="V14" s="283"/>
      <c r="W14" s="283"/>
      <c r="X14" s="283"/>
      <c r="Y14" s="283"/>
      <c r="Z14" s="283"/>
      <c r="AA14" s="221"/>
      <c r="AB14" s="221"/>
      <c r="AC14" s="221"/>
      <c r="AD14" s="221"/>
      <c r="AE14" s="221"/>
      <c r="AF14" s="221"/>
    </row>
    <row r="15" spans="1:32" s="22" customFormat="1" ht="17.25" customHeight="1">
      <c r="A15" s="285" t="s">
        <v>38</v>
      </c>
      <c r="B15" s="285"/>
      <c r="C15" s="285"/>
      <c r="D15" s="285"/>
      <c r="E15" s="285"/>
      <c r="F15" s="286"/>
      <c r="G15" s="286"/>
      <c r="H15" s="286" t="str">
        <f>'DATA INPUT'!H18</f>
        <v>(PLEASE INPUT)</v>
      </c>
      <c r="I15" s="286"/>
      <c r="J15" s="286"/>
      <c r="K15" s="286"/>
      <c r="L15" s="286"/>
      <c r="M15" s="286"/>
      <c r="N15" s="286"/>
      <c r="O15" s="290" t="s">
        <v>39</v>
      </c>
      <c r="P15" s="285"/>
      <c r="Q15" s="285"/>
      <c r="S15" s="286"/>
      <c r="T15" s="286"/>
      <c r="U15" s="286"/>
      <c r="V15" s="286"/>
      <c r="W15" s="286" t="str">
        <f>'DATA INPUT'!H16</f>
        <v>(PLEASE INPUT)</v>
      </c>
      <c r="X15" s="286"/>
      <c r="Y15" s="286"/>
      <c r="Z15" s="286"/>
      <c r="AA15" s="286"/>
      <c r="AB15" s="286"/>
      <c r="AC15" s="286"/>
      <c r="AD15" s="286"/>
      <c r="AE15" s="286"/>
      <c r="AF15" s="286"/>
    </row>
    <row r="16" spans="1:32" s="22" customFormat="1" ht="17.25" customHeight="1">
      <c r="A16" s="285" t="s">
        <v>40</v>
      </c>
      <c r="B16" s="285"/>
      <c r="C16" s="285"/>
      <c r="D16" s="285"/>
      <c r="E16" s="285"/>
      <c r="F16" s="286"/>
      <c r="G16" s="286"/>
      <c r="H16" s="286" t="str">
        <f>'DATA INPUT'!H28</f>
        <v>(PLEASE INPUT)</v>
      </c>
      <c r="I16" s="286"/>
      <c r="J16" s="286"/>
      <c r="K16" s="286"/>
      <c r="L16" s="286"/>
      <c r="M16" s="286"/>
      <c r="N16" s="286"/>
      <c r="O16" s="288" t="s">
        <v>41</v>
      </c>
      <c r="P16" s="285"/>
      <c r="Q16" s="285"/>
      <c r="R16" s="285"/>
      <c r="S16" s="285"/>
      <c r="T16" s="285"/>
      <c r="U16" s="285"/>
      <c r="V16" s="289"/>
      <c r="W16" s="716" t="str">
        <f>'DATA INPUT'!H48</f>
        <v>(PLEASE INPUT)</v>
      </c>
      <c r="X16" s="716"/>
      <c r="Y16" s="716"/>
      <c r="Z16" s="716"/>
      <c r="AA16" s="716"/>
      <c r="AB16" s="716"/>
      <c r="AC16" s="716"/>
      <c r="AD16" s="716"/>
      <c r="AE16" s="289"/>
      <c r="AF16" s="289"/>
    </row>
    <row r="17" spans="1:32" s="22" customFormat="1" ht="17.25" customHeight="1">
      <c r="A17" s="285" t="s">
        <v>42</v>
      </c>
      <c r="B17" s="285"/>
      <c r="C17" s="285"/>
      <c r="D17" s="285"/>
      <c r="E17" s="285"/>
      <c r="F17" s="285"/>
      <c r="G17" s="285"/>
      <c r="H17" s="715" t="str">
        <f>'DATA INPUT'!H22</f>
        <v>(PLEASE INPUT)</v>
      </c>
      <c r="I17" s="715"/>
      <c r="J17" s="715"/>
      <c r="K17" s="715"/>
      <c r="L17" s="715"/>
      <c r="M17" s="715"/>
      <c r="N17" s="715"/>
      <c r="O17" s="288" t="s">
        <v>43</v>
      </c>
      <c r="P17" s="285"/>
      <c r="Q17" s="288" t="s">
        <v>44</v>
      </c>
      <c r="S17" s="288" t="s">
        <v>45</v>
      </c>
      <c r="T17" s="285"/>
      <c r="U17" s="285"/>
      <c r="W17" s="285"/>
      <c r="X17" s="285"/>
      <c r="Y17" s="285"/>
      <c r="Z17" s="285"/>
      <c r="AA17" s="285"/>
      <c r="AB17" s="285"/>
      <c r="AC17" s="285"/>
      <c r="AD17" s="285"/>
      <c r="AE17" s="285"/>
      <c r="AF17" s="285"/>
    </row>
    <row r="18" spans="1:32" s="22" customFormat="1" ht="17.25" customHeight="1">
      <c r="A18" s="285" t="s">
        <v>46</v>
      </c>
      <c r="B18" s="285"/>
      <c r="C18" s="285"/>
      <c r="D18" s="285"/>
      <c r="E18" s="285"/>
      <c r="F18" s="285"/>
      <c r="G18" s="285"/>
      <c r="H18" s="289" t="str">
        <f>'DATA INPUT'!H26</f>
        <v>(PLEASE INPUT)</v>
      </c>
      <c r="I18" s="289"/>
      <c r="J18" s="289"/>
      <c r="K18" s="289"/>
      <c r="L18" s="289"/>
      <c r="M18" s="289"/>
      <c r="N18" s="289"/>
      <c r="O18" s="285"/>
      <c r="P18" s="285"/>
      <c r="Q18" s="285"/>
      <c r="R18" s="287"/>
      <c r="S18" s="285"/>
      <c r="T18" s="285"/>
      <c r="U18" s="285"/>
      <c r="V18" s="285"/>
      <c r="W18" s="285"/>
      <c r="X18" s="285"/>
      <c r="Y18" s="285"/>
      <c r="Z18" s="285"/>
      <c r="AA18" s="285"/>
      <c r="AB18" s="285"/>
      <c r="AC18" s="285"/>
      <c r="AD18" s="285"/>
      <c r="AE18" s="285"/>
      <c r="AF18" s="285"/>
    </row>
    <row r="19" spans="1:32" s="22" customFormat="1" ht="17.25" customHeight="1">
      <c r="A19" s="288" t="s">
        <v>47</v>
      </c>
      <c r="B19" s="285"/>
      <c r="C19" s="285"/>
      <c r="D19" s="312" t="str">
        <f>IF('DATA INPUT'!H24="MALE","M","F")</f>
        <v>F</v>
      </c>
      <c r="E19" s="286"/>
      <c r="F19" s="291" t="s">
        <v>48</v>
      </c>
      <c r="G19" s="285"/>
      <c r="H19" s="285"/>
      <c r="I19" s="285"/>
      <c r="J19" s="285"/>
      <c r="K19" s="285"/>
      <c r="L19" s="285"/>
      <c r="M19" s="289"/>
      <c r="N19" s="289"/>
      <c r="O19" s="292"/>
      <c r="P19" s="286"/>
      <c r="Q19" s="286"/>
      <c r="R19" s="288" t="s">
        <v>503</v>
      </c>
      <c r="S19" s="285"/>
      <c r="T19" s="285"/>
      <c r="U19" s="285"/>
      <c r="V19" s="285"/>
      <c r="W19" s="286"/>
      <c r="X19" s="286"/>
      <c r="Y19" s="286"/>
      <c r="Z19" s="286"/>
      <c r="AA19" s="286"/>
      <c r="AB19" s="286"/>
      <c r="AC19" s="286"/>
      <c r="AD19" s="286"/>
      <c r="AE19" s="286"/>
      <c r="AF19" s="286"/>
    </row>
    <row r="20" spans="1:32" s="22" customFormat="1" ht="17.25" customHeight="1">
      <c r="A20" s="288" t="s">
        <v>333</v>
      </c>
      <c r="B20" s="285"/>
      <c r="C20" s="285"/>
      <c r="D20" s="285"/>
      <c r="E20" s="285"/>
      <c r="F20" s="285"/>
      <c r="G20" s="285"/>
      <c r="H20" s="293"/>
      <c r="I20" s="293"/>
      <c r="J20" s="293"/>
      <c r="K20" s="293"/>
      <c r="L20" s="293"/>
      <c r="M20" s="293"/>
      <c r="N20" s="294"/>
      <c r="O20" s="289" t="str">
        <f>'DATA INPUT'!H116</f>
        <v>(PLEASE INPUT)</v>
      </c>
      <c r="P20" s="286"/>
      <c r="Q20" s="292"/>
      <c r="R20" s="29"/>
      <c r="S20" s="292"/>
      <c r="T20" s="286"/>
      <c r="U20" s="288" t="s">
        <v>334</v>
      </c>
      <c r="W20" s="285"/>
      <c r="X20" s="285"/>
      <c r="Y20" s="285"/>
      <c r="Z20" s="289"/>
      <c r="AA20" s="146"/>
      <c r="AB20" s="289"/>
      <c r="AC20" s="289"/>
      <c r="AD20" s="289"/>
      <c r="AE20" s="289"/>
      <c r="AF20" s="289"/>
    </row>
    <row r="21" spans="1:32" ht="17.25" customHeight="1">
      <c r="A21" s="288" t="s">
        <v>3</v>
      </c>
      <c r="P21" s="29"/>
      <c r="Q21" s="29"/>
      <c r="R21" s="29"/>
      <c r="S21" s="289"/>
      <c r="T21" s="29"/>
      <c r="U21" s="29"/>
      <c r="V21" s="29"/>
      <c r="W21" s="29"/>
      <c r="X21" s="29"/>
      <c r="Y21" s="29"/>
      <c r="Z21" s="29"/>
      <c r="AA21" s="29"/>
      <c r="AB21" s="29"/>
      <c r="AC21" s="29"/>
      <c r="AD21" s="29"/>
      <c r="AE21" s="29"/>
      <c r="AF21" s="29"/>
    </row>
    <row r="22" spans="1:32" ht="17.25" customHeight="1">
      <c r="A22" s="288" t="s">
        <v>4</v>
      </c>
      <c r="U22" s="29"/>
      <c r="V22" s="29"/>
      <c r="W22" s="29"/>
      <c r="X22" s="29"/>
      <c r="Y22" s="29"/>
      <c r="Z22" s="29"/>
      <c r="AA22" s="29"/>
      <c r="AB22" s="146"/>
      <c r="AC22" s="29"/>
      <c r="AD22" s="29"/>
      <c r="AE22" s="29"/>
      <c r="AF22" s="29"/>
    </row>
    <row r="23" spans="1:32" ht="17.25" customHeight="1">
      <c r="A23" s="29"/>
      <c r="B23" s="286" t="str">
        <f>'DATA INPUT'!H38</f>
        <v>(PLEASE INPUT)</v>
      </c>
      <c r="C23" s="286"/>
      <c r="D23" s="286"/>
      <c r="E23" s="286"/>
      <c r="F23" s="286"/>
      <c r="G23" s="286"/>
      <c r="H23" s="286"/>
      <c r="I23" s="286"/>
      <c r="J23" s="286"/>
      <c r="K23" s="286"/>
      <c r="L23" s="286"/>
      <c r="M23" s="286"/>
      <c r="N23" s="286"/>
      <c r="O23" s="286"/>
      <c r="P23" s="286"/>
      <c r="Q23" s="286"/>
      <c r="R23" s="286"/>
      <c r="S23" s="286"/>
      <c r="T23" s="286"/>
      <c r="U23" s="286"/>
      <c r="V23" s="286"/>
      <c r="W23" s="286"/>
      <c r="X23" s="286"/>
      <c r="Z23" s="286" t="s">
        <v>105</v>
      </c>
      <c r="AA23" s="289"/>
      <c r="AC23" s="716" t="str">
        <f>'DATA INPUT'!H42</f>
        <v>(PLEASE INPUT)</v>
      </c>
      <c r="AD23" s="716"/>
      <c r="AE23" s="716"/>
      <c r="AF23" s="289"/>
    </row>
    <row r="24" spans="1:32" ht="17.25" customHeight="1">
      <c r="A24" s="288" t="s">
        <v>5</v>
      </c>
      <c r="D24" s="716" t="str">
        <f>'DATA INPUT'!H44</f>
        <v>(PLEASE INPUT)</v>
      </c>
      <c r="E24" s="716"/>
      <c r="F24" s="716"/>
      <c r="G24" s="716"/>
      <c r="H24" s="716"/>
      <c r="I24" s="716"/>
      <c r="J24" s="288" t="s">
        <v>6</v>
      </c>
      <c r="M24" s="289"/>
      <c r="N24" s="146"/>
      <c r="O24" s="146"/>
      <c r="P24" s="146"/>
      <c r="Q24" s="146"/>
      <c r="R24" s="146"/>
      <c r="S24" s="296"/>
      <c r="T24" s="318" t="s">
        <v>383</v>
      </c>
      <c r="V24" s="289" t="str">
        <f>'DATA INPUT'!H46</f>
        <v>(PLEASE INPUT)</v>
      </c>
      <c r="W24" s="146"/>
      <c r="X24" s="146"/>
      <c r="Y24" s="146"/>
      <c r="Z24" s="146"/>
      <c r="AA24" s="146"/>
      <c r="AB24" s="146"/>
      <c r="AC24" s="146"/>
      <c r="AD24" s="146"/>
      <c r="AE24" s="146"/>
      <c r="AF24" s="146"/>
    </row>
    <row r="25" spans="1:32" s="11" customFormat="1" ht="24" customHeight="1">
      <c r="A25" s="298" t="s">
        <v>7</v>
      </c>
    </row>
    <row r="26" spans="1:32" ht="12.75" customHeight="1">
      <c r="B26" s="288" t="s">
        <v>8</v>
      </c>
      <c r="F26" s="316" t="str">
        <f>IF('DATA INPUT'!H94="GOOD","X"," ")</f>
        <v xml:space="preserve"> </v>
      </c>
      <c r="G26" s="295" t="s">
        <v>53</v>
      </c>
      <c r="J26" s="316" t="str">
        <f>IF('DATA INPUT'!H94="AVERAGE","X"," ")</f>
        <v xml:space="preserve"> </v>
      </c>
      <c r="K26" s="295" t="s">
        <v>54</v>
      </c>
      <c r="P26" s="316" t="str">
        <f>IF('DATA INPUT'!H94="NONE","X"," ")</f>
        <v xml:space="preserve"> </v>
      </c>
      <c r="Q26" s="295" t="s">
        <v>55</v>
      </c>
      <c r="U26" s="316" t="str">
        <f>IF('DATA INPUT'!H94="HSK","X"," ")</f>
        <v xml:space="preserve"> </v>
      </c>
      <c r="V26" s="295" t="s">
        <v>56</v>
      </c>
      <c r="X26" s="319"/>
      <c r="Y26" s="295" t="s">
        <v>57</v>
      </c>
    </row>
    <row r="27" spans="1:32" ht="24" customHeight="1">
      <c r="A27" s="298" t="s">
        <v>58</v>
      </c>
    </row>
    <row r="28" spans="1:32" ht="13.5" customHeight="1">
      <c r="B28" s="295" t="s">
        <v>59</v>
      </c>
      <c r="K28" s="33"/>
      <c r="L28" s="22"/>
      <c r="O28" s="288" t="s">
        <v>60</v>
      </c>
      <c r="Z28" s="316"/>
    </row>
    <row r="29" spans="1:32" ht="17.25" customHeight="1">
      <c r="C29" s="288" t="s">
        <v>61</v>
      </c>
      <c r="N29" s="286"/>
      <c r="O29" s="29"/>
      <c r="P29" s="29"/>
      <c r="Q29" s="29"/>
      <c r="R29" s="29"/>
      <c r="S29" s="29"/>
      <c r="T29" s="29"/>
      <c r="U29" s="29"/>
      <c r="V29" s="29"/>
      <c r="W29" s="29"/>
      <c r="X29" s="29"/>
      <c r="Y29" s="29"/>
      <c r="Z29" s="29"/>
      <c r="AA29" s="29"/>
      <c r="AB29" s="29"/>
      <c r="AC29" s="29"/>
      <c r="AD29" s="29"/>
      <c r="AE29" s="29"/>
      <c r="AF29" s="29"/>
    </row>
    <row r="30" spans="1:32" ht="3.75" customHeight="1">
      <c r="C30" s="288"/>
      <c r="N30" s="22"/>
      <c r="O30" s="22"/>
      <c r="P30" s="22"/>
      <c r="Q30" s="22"/>
      <c r="R30" s="22"/>
      <c r="S30" s="22"/>
      <c r="T30" s="22"/>
      <c r="U30" s="22"/>
      <c r="V30" s="22"/>
      <c r="W30" s="22"/>
      <c r="X30" s="22"/>
      <c r="Y30" s="22"/>
      <c r="Z30" s="22"/>
      <c r="AA30" s="22"/>
      <c r="AB30" s="22"/>
      <c r="AC30" s="22"/>
      <c r="AD30" s="22"/>
      <c r="AE30" s="22"/>
      <c r="AF30" s="22"/>
    </row>
    <row r="31" spans="1:32" ht="13.5" customHeight="1">
      <c r="B31" s="295" t="s">
        <v>62</v>
      </c>
      <c r="J31" s="316" t="s">
        <v>193</v>
      </c>
    </row>
    <row r="32" spans="1:32" ht="17.25" customHeight="1">
      <c r="C32" s="288" t="s">
        <v>63</v>
      </c>
      <c r="N32" s="286" t="str">
        <f>'DATA INPUT'!H69</f>
        <v>(PLEASE SELECT ONE)</v>
      </c>
      <c r="O32" s="29"/>
      <c r="P32" s="29"/>
      <c r="Q32" s="29"/>
      <c r="R32" s="29"/>
      <c r="S32" s="29"/>
      <c r="T32" s="29"/>
      <c r="U32" s="29"/>
      <c r="V32" s="29"/>
      <c r="W32" s="29"/>
      <c r="X32" s="29"/>
      <c r="Y32" s="29"/>
      <c r="Z32" s="29"/>
      <c r="AA32" s="29"/>
      <c r="AB32" s="29"/>
      <c r="AC32" s="29"/>
      <c r="AD32" s="29"/>
      <c r="AE32" s="29"/>
      <c r="AF32" s="29"/>
    </row>
    <row r="33" spans="1:32" ht="4.5" customHeight="1">
      <c r="C33" s="288"/>
      <c r="M33" s="22"/>
      <c r="N33" s="22"/>
      <c r="O33" s="22"/>
      <c r="P33" s="22"/>
      <c r="Q33" s="22"/>
      <c r="R33" s="22"/>
      <c r="S33" s="22"/>
      <c r="T33" s="22"/>
      <c r="U33" s="22"/>
      <c r="V33" s="22"/>
      <c r="W33" s="22"/>
      <c r="X33" s="22"/>
      <c r="Y33" s="22"/>
      <c r="Z33" s="22"/>
      <c r="AA33" s="22"/>
      <c r="AB33" s="22"/>
      <c r="AC33" s="22"/>
      <c r="AD33" s="22"/>
      <c r="AE33" s="22"/>
      <c r="AF33" s="22"/>
    </row>
    <row r="34" spans="1:32" ht="17.25" customHeight="1">
      <c r="B34" s="295" t="s">
        <v>67</v>
      </c>
      <c r="K34" s="33"/>
      <c r="O34" s="288" t="s">
        <v>433</v>
      </c>
      <c r="P34" s="295"/>
      <c r="Q34" s="295"/>
      <c r="R34" s="295"/>
      <c r="S34" s="295"/>
      <c r="T34" s="295"/>
      <c r="U34" s="295"/>
      <c r="V34" s="33"/>
    </row>
    <row r="35" spans="1:32" ht="17.25" customHeight="1">
      <c r="C35" s="288" t="s">
        <v>63</v>
      </c>
      <c r="M35" s="29"/>
      <c r="N35" s="29"/>
      <c r="O35" s="29"/>
      <c r="P35" s="29"/>
      <c r="Q35" s="29"/>
      <c r="R35" s="29"/>
      <c r="S35" s="29"/>
      <c r="T35" s="29"/>
      <c r="U35" s="29"/>
      <c r="V35" s="29"/>
      <c r="W35" s="29"/>
      <c r="X35" s="29"/>
      <c r="Y35" s="29"/>
      <c r="Z35" s="29"/>
      <c r="AA35" s="29"/>
      <c r="AB35" s="29"/>
      <c r="AC35" s="29"/>
      <c r="AD35" s="29"/>
      <c r="AE35" s="29"/>
      <c r="AF35" s="29"/>
    </row>
    <row r="36" spans="1:32" ht="24" customHeight="1">
      <c r="A36" s="298" t="s">
        <v>64</v>
      </c>
    </row>
    <row r="37" spans="1:32" ht="14.25" customHeight="1">
      <c r="A37" s="288" t="s">
        <v>65</v>
      </c>
      <c r="D37" s="286" t="e">
        <f>'DATA INPUT'!#REF!</f>
        <v>#REF!</v>
      </c>
      <c r="E37" s="29"/>
      <c r="F37" s="29"/>
      <c r="G37" s="29"/>
      <c r="H37" s="29"/>
      <c r="I37" s="29"/>
      <c r="J37" s="29"/>
      <c r="K37" s="288" t="s">
        <v>66</v>
      </c>
      <c r="L37" s="288"/>
      <c r="Q37" s="288"/>
      <c r="U37" s="29"/>
      <c r="V37" s="29"/>
      <c r="W37" s="29"/>
      <c r="X37" s="29"/>
      <c r="Y37" s="29"/>
      <c r="Z37" s="22"/>
      <c r="AA37" s="22"/>
      <c r="AF37" s="305" t="s">
        <v>337</v>
      </c>
    </row>
    <row r="38" spans="1:32" ht="5.25" customHeight="1">
      <c r="A38" s="288"/>
      <c r="D38" s="22"/>
      <c r="E38" s="22"/>
      <c r="F38" s="22"/>
      <c r="G38" s="22"/>
      <c r="H38" s="22"/>
      <c r="I38" s="22"/>
      <c r="J38" s="22"/>
      <c r="K38" s="288"/>
      <c r="L38" s="288"/>
      <c r="Q38" s="288"/>
      <c r="U38" s="22"/>
      <c r="V38" s="22"/>
      <c r="W38" s="22"/>
      <c r="X38" s="22"/>
      <c r="Y38" s="22"/>
      <c r="Z38" s="22"/>
      <c r="AA38" s="22"/>
      <c r="AB38" s="288"/>
    </row>
    <row r="39" spans="1:32" s="301" customFormat="1" ht="14.25" customHeight="1">
      <c r="A39" s="300" t="s">
        <v>341</v>
      </c>
      <c r="P39" s="304" t="s">
        <v>340</v>
      </c>
      <c r="Q39" s="302"/>
      <c r="X39" s="303" t="s">
        <v>338</v>
      </c>
      <c r="Y39" s="317" t="s">
        <v>276</v>
      </c>
      <c r="AC39" s="303" t="s">
        <v>339</v>
      </c>
      <c r="AD39" s="302"/>
    </row>
    <row r="40" spans="1:32" ht="17.25" customHeight="1">
      <c r="A40" s="297" t="s">
        <v>342</v>
      </c>
      <c r="R40" s="29"/>
      <c r="S40" s="29"/>
      <c r="T40" s="29"/>
      <c r="U40" s="29"/>
      <c r="V40" s="29"/>
      <c r="W40" s="29"/>
      <c r="X40" s="29"/>
      <c r="Y40" s="29"/>
      <c r="Z40" s="29"/>
      <c r="AA40" s="29"/>
      <c r="AB40" s="29"/>
      <c r="AC40" s="29"/>
      <c r="AD40" s="29"/>
      <c r="AE40" s="29"/>
      <c r="AF40" s="29"/>
    </row>
    <row r="41" spans="1:32" ht="17.25" customHeight="1">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row>
    <row r="42" spans="1:32" ht="17.25" customHeight="1">
      <c r="A42" s="297" t="s">
        <v>343</v>
      </c>
    </row>
    <row r="43" spans="1:32" ht="96" customHeight="1">
      <c r="A43" s="718" t="s">
        <v>198</v>
      </c>
      <c r="B43" s="718"/>
      <c r="C43" s="718"/>
      <c r="D43" s="718"/>
      <c r="E43" s="718"/>
      <c r="F43" s="718"/>
      <c r="G43" s="718"/>
      <c r="H43" s="718"/>
      <c r="I43" s="718"/>
      <c r="J43" s="718"/>
      <c r="K43" s="718"/>
      <c r="L43" s="718"/>
      <c r="M43" s="718"/>
      <c r="N43" s="718"/>
      <c r="O43" s="718"/>
      <c r="P43" s="718"/>
      <c r="Q43" s="718"/>
      <c r="R43" s="718"/>
      <c r="S43" s="718"/>
      <c r="T43" s="718"/>
      <c r="U43" s="718"/>
      <c r="V43" s="718"/>
      <c r="W43" s="718"/>
      <c r="X43" s="718"/>
      <c r="Y43" s="718"/>
      <c r="Z43" s="718"/>
      <c r="AA43" s="718"/>
      <c r="AB43" s="718"/>
      <c r="AC43" s="718"/>
      <c r="AD43" s="718"/>
      <c r="AE43" s="718"/>
      <c r="AF43" s="718"/>
    </row>
    <row r="44" spans="1:32" ht="2.25" customHeight="1">
      <c r="A44" s="717"/>
      <c r="B44" s="717"/>
      <c r="C44" s="717"/>
      <c r="D44" s="717"/>
      <c r="E44" s="717"/>
      <c r="F44" s="717"/>
      <c r="G44" s="717"/>
      <c r="H44" s="717"/>
      <c r="I44" s="717"/>
      <c r="J44" s="717"/>
      <c r="K44" s="717"/>
      <c r="L44" s="717"/>
      <c r="M44" s="717"/>
      <c r="N44" s="717"/>
      <c r="O44" s="717"/>
      <c r="P44" s="717"/>
      <c r="Q44" s="717"/>
      <c r="R44" s="717"/>
      <c r="S44" s="717"/>
      <c r="T44" s="717"/>
      <c r="U44" s="717"/>
      <c r="V44" s="717"/>
      <c r="W44" s="717"/>
      <c r="X44" s="717"/>
      <c r="Y44" s="717"/>
      <c r="Z44" s="717"/>
      <c r="AA44" s="717"/>
      <c r="AB44" s="717"/>
      <c r="AC44" s="717"/>
      <c r="AD44" s="717"/>
      <c r="AE44" s="717"/>
      <c r="AF44" s="717"/>
    </row>
    <row r="45" spans="1:32" ht="17.25" customHeight="1"/>
    <row r="46" spans="1:32" ht="17.25" customHeight="1"/>
    <row r="47" spans="1:32" ht="17.25" customHeight="1"/>
  </sheetData>
  <mergeCells count="9">
    <mergeCell ref="F7:U7"/>
    <mergeCell ref="H17:N17"/>
    <mergeCell ref="AC23:AE23"/>
    <mergeCell ref="W16:AD16"/>
    <mergeCell ref="A44:AF44"/>
    <mergeCell ref="A43:AF43"/>
    <mergeCell ref="F9:U9"/>
    <mergeCell ref="F8:U8"/>
    <mergeCell ref="D24:I24"/>
  </mergeCells>
  <phoneticPr fontId="23" type="noConversion"/>
  <pageMargins left="1.37" right="0.52" top="0.65" bottom="0.4" header="0.33" footer="0.4"/>
  <pageSetup paperSize="9" fitToHeight="8" orientation="portrait" r:id="rId1"/>
  <headerFooter alignWithMargins="0">
    <oddFooter>&amp;C                       &amp;RPage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4:AR52"/>
  <sheetViews>
    <sheetView windowProtection="1" showGridLines="0" view="pageBreakPreview" zoomScaleNormal="100" workbookViewId="0">
      <selection activeCell="V5" sqref="V5"/>
    </sheetView>
  </sheetViews>
  <sheetFormatPr defaultColWidth="2.28515625" defaultRowHeight="14.25"/>
  <cols>
    <col min="1" max="1" width="1.5703125" style="120" customWidth="1"/>
    <col min="2" max="2" width="2.5703125" style="120" customWidth="1"/>
    <col min="3" max="3" width="0.85546875" style="120" customWidth="1"/>
    <col min="4" max="8" width="2.28515625" style="120"/>
    <col min="9" max="9" width="3.85546875" style="120" customWidth="1"/>
    <col min="10" max="21" width="2.28515625" style="120"/>
    <col min="22" max="22" width="3.5703125" style="120" customWidth="1"/>
    <col min="23" max="44" width="2.28515625" style="120"/>
    <col min="45" max="67" width="10" style="120" customWidth="1"/>
    <col min="68" max="16384" width="2.28515625" style="120"/>
  </cols>
  <sheetData>
    <row r="4" spans="1:41" s="357" customFormat="1" ht="19.5" customHeight="1">
      <c r="Q4" s="358" t="s">
        <v>300</v>
      </c>
    </row>
    <row r="5" spans="1:41" s="357" customFormat="1" ht="19.5" customHeight="1">
      <c r="Q5" s="359"/>
    </row>
    <row r="6" spans="1:41" s="67" customFormat="1" ht="22.5" customHeight="1">
      <c r="AA6" s="720">
        <f ca="1">TODAY()</f>
        <v>44963</v>
      </c>
      <c r="AB6" s="720"/>
      <c r="AC6" s="720"/>
      <c r="AD6" s="720"/>
      <c r="AE6" s="720"/>
      <c r="AF6" s="720"/>
      <c r="AG6" s="720"/>
      <c r="AH6" s="720"/>
      <c r="AI6" s="720"/>
      <c r="AJ6" s="720"/>
      <c r="AK6" s="280"/>
      <c r="AO6" s="68"/>
    </row>
    <row r="7" spans="1:41" s="67" customFormat="1" ht="17.25" customHeight="1">
      <c r="A7" s="515" t="s">
        <v>917</v>
      </c>
      <c r="D7" s="71"/>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O7" s="68"/>
    </row>
    <row r="8" spans="1:41" s="67" customFormat="1" ht="9.75" customHeight="1">
      <c r="A8" s="72"/>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row>
    <row r="9" spans="1:41" s="67" customFormat="1" ht="83.25" customHeight="1">
      <c r="A9" s="681" t="s">
        <v>496</v>
      </c>
      <c r="B9" s="681"/>
      <c r="C9" s="681"/>
      <c r="D9" s="681"/>
      <c r="E9" s="681"/>
      <c r="F9" s="681"/>
      <c r="G9" s="681"/>
      <c r="H9" s="681"/>
      <c r="I9" s="681"/>
      <c r="J9" s="681"/>
      <c r="K9" s="681"/>
      <c r="L9" s="681"/>
      <c r="M9" s="681"/>
      <c r="N9" s="681"/>
      <c r="O9" s="681"/>
      <c r="P9" s="681"/>
      <c r="Q9" s="681"/>
      <c r="R9" s="681"/>
      <c r="S9" s="681"/>
      <c r="T9" s="681"/>
      <c r="U9" s="681"/>
      <c r="V9" s="681"/>
      <c r="W9" s="681"/>
      <c r="X9" s="681"/>
      <c r="Y9" s="681"/>
      <c r="Z9" s="681"/>
      <c r="AA9" s="681"/>
      <c r="AB9" s="681"/>
      <c r="AC9" s="681"/>
      <c r="AD9" s="681"/>
      <c r="AE9" s="681"/>
      <c r="AF9" s="681"/>
      <c r="AG9" s="681"/>
      <c r="AH9" s="681"/>
      <c r="AI9" s="681"/>
      <c r="AJ9" s="72"/>
      <c r="AK9" s="72"/>
      <c r="AL9" s="72"/>
      <c r="AM9" s="72"/>
      <c r="AN9" s="72"/>
      <c r="AO9" s="72"/>
    </row>
    <row r="10" spans="1:41" s="67" customFormat="1" ht="5.25" customHeight="1">
      <c r="A10" s="122"/>
      <c r="B10" s="75"/>
      <c r="C10" s="75"/>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7"/>
      <c r="AK10" s="78"/>
      <c r="AL10" s="78"/>
      <c r="AM10" s="78"/>
      <c r="AN10" s="78"/>
      <c r="AO10" s="78"/>
    </row>
    <row r="11" spans="1:41" s="67" customFormat="1" ht="17.25" customHeight="1">
      <c r="A11" s="79"/>
      <c r="B11" s="80" t="s">
        <v>119</v>
      </c>
      <c r="C11" s="80"/>
      <c r="D11" s="80"/>
      <c r="E11" s="80"/>
      <c r="F11" s="80"/>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81"/>
      <c r="AK11" s="78"/>
      <c r="AL11" s="78"/>
      <c r="AM11" s="78"/>
      <c r="AN11" s="78"/>
      <c r="AO11" s="78"/>
    </row>
    <row r="12" spans="1:41" s="67" customFormat="1" ht="5.25" customHeight="1">
      <c r="A12" s="79"/>
      <c r="B12" s="80"/>
      <c r="C12" s="80"/>
      <c r="D12" s="80"/>
      <c r="E12" s="80"/>
      <c r="F12" s="80"/>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81"/>
      <c r="AK12" s="78"/>
      <c r="AL12" s="78"/>
      <c r="AM12" s="78"/>
      <c r="AN12" s="78"/>
      <c r="AO12" s="78"/>
    </row>
    <row r="13" spans="1:41" s="67" customFormat="1" ht="15" customHeight="1">
      <c r="A13" s="79"/>
      <c r="B13" s="18" t="s">
        <v>134</v>
      </c>
      <c r="C13" s="18"/>
      <c r="D13" s="18"/>
      <c r="E13" s="18"/>
      <c r="F13" s="18"/>
      <c r="G13" s="82"/>
      <c r="I13" s="516" t="str">
        <f>'DATA INPUT'!H18</f>
        <v>(PLEASE INPUT)</v>
      </c>
      <c r="J13" s="82"/>
      <c r="K13" s="23"/>
      <c r="L13" s="83"/>
      <c r="M13" s="83"/>
      <c r="N13" s="83"/>
      <c r="O13" s="83"/>
      <c r="P13" s="83"/>
      <c r="S13" s="18" t="s">
        <v>155</v>
      </c>
      <c r="T13" s="83"/>
      <c r="U13" s="83"/>
      <c r="V13" s="83"/>
      <c r="W13" s="517" t="str">
        <f>'DATA INPUT'!H28</f>
        <v>(PLEASE INPUT)</v>
      </c>
      <c r="AA13" s="83"/>
      <c r="AB13" s="83"/>
      <c r="AC13" s="83"/>
      <c r="AD13" s="83"/>
      <c r="AE13" s="83"/>
      <c r="AF13" s="83"/>
      <c r="AG13" s="83"/>
      <c r="AH13" s="83"/>
      <c r="AI13" s="78"/>
      <c r="AJ13" s="81"/>
      <c r="AK13" s="78"/>
      <c r="AL13" s="78"/>
      <c r="AM13" s="78"/>
      <c r="AN13" s="78"/>
      <c r="AO13" s="78"/>
    </row>
    <row r="14" spans="1:41" s="67" customFormat="1" ht="15" customHeight="1">
      <c r="A14" s="79"/>
      <c r="B14" s="87" t="s">
        <v>410</v>
      </c>
      <c r="C14" s="87"/>
      <c r="D14" s="87"/>
      <c r="E14" s="87"/>
      <c r="F14" s="87"/>
      <c r="G14" s="87"/>
      <c r="I14" s="516" t="str">
        <f>'DATA INPUT'!H16</f>
        <v>(PLEASE INPUT)</v>
      </c>
      <c r="K14" s="23"/>
      <c r="L14" s="83"/>
      <c r="M14" s="83"/>
      <c r="N14" s="83"/>
      <c r="O14" s="83"/>
      <c r="P14" s="83"/>
      <c r="S14" s="87" t="s">
        <v>260</v>
      </c>
      <c r="T14" s="87"/>
      <c r="U14" s="87"/>
      <c r="V14" s="87"/>
      <c r="W14" s="719" t="str">
        <f>'DATA INPUT'!H48</f>
        <v>(PLEASE INPUT)</v>
      </c>
      <c r="X14" s="719"/>
      <c r="Y14" s="719"/>
      <c r="Z14" s="719"/>
      <c r="AA14" s="719"/>
      <c r="AB14" s="719"/>
      <c r="AC14" s="719"/>
      <c r="AD14" s="719"/>
      <c r="AE14" s="719"/>
      <c r="AF14" s="719"/>
      <c r="AG14" s="719"/>
      <c r="AH14" s="83"/>
      <c r="AI14" s="83"/>
      <c r="AJ14" s="84"/>
      <c r="AK14" s="83"/>
      <c r="AL14" s="83"/>
      <c r="AM14" s="83"/>
      <c r="AN14" s="82"/>
      <c r="AO14" s="85"/>
    </row>
    <row r="15" spans="1:41" s="67" customFormat="1" ht="15" customHeight="1">
      <c r="A15" s="79"/>
      <c r="B15" s="18" t="s">
        <v>130</v>
      </c>
      <c r="C15" s="18"/>
      <c r="D15" s="18"/>
      <c r="E15" s="18"/>
      <c r="F15" s="18"/>
      <c r="G15" s="18"/>
      <c r="I15" s="516" t="str">
        <f>'DATA INPUT'!H24</f>
        <v>(PLEASE SELECT)</v>
      </c>
      <c r="J15" s="82"/>
      <c r="K15" s="23"/>
      <c r="L15" s="83"/>
      <c r="M15" s="83"/>
      <c r="N15" s="83"/>
      <c r="O15" s="83"/>
      <c r="P15" s="83"/>
      <c r="S15" s="87" t="s">
        <v>259</v>
      </c>
      <c r="T15" s="23"/>
      <c r="U15" s="23"/>
      <c r="V15" s="23"/>
      <c r="W15" s="719" t="str">
        <f>'DATA INPUT'!H44</f>
        <v>(PLEASE INPUT)</v>
      </c>
      <c r="X15" s="719"/>
      <c r="Y15" s="719"/>
      <c r="Z15" s="719"/>
      <c r="AA15" s="719"/>
      <c r="AB15" s="719"/>
      <c r="AC15" s="719"/>
      <c r="AD15" s="719"/>
      <c r="AE15" s="719"/>
      <c r="AF15" s="719"/>
      <c r="AG15" s="719"/>
      <c r="AH15" s="719"/>
      <c r="AI15" s="719"/>
      <c r="AJ15" s="84"/>
      <c r="AK15" s="83"/>
      <c r="AL15" s="83"/>
      <c r="AM15" s="83"/>
      <c r="AN15" s="43"/>
      <c r="AO15" s="85"/>
    </row>
    <row r="16" spans="1:41" s="67" customFormat="1" ht="29.25" customHeight="1">
      <c r="A16" s="113"/>
      <c r="B16" s="82" t="s">
        <v>131</v>
      </c>
      <c r="C16" s="112"/>
      <c r="D16" s="112"/>
      <c r="E16" s="112"/>
      <c r="F16" s="112"/>
      <c r="G16" s="112"/>
      <c r="H16" s="72"/>
      <c r="I16" s="722" t="str">
        <f>'DATA INPUT'!H22</f>
        <v>(PLEASE INPUT)</v>
      </c>
      <c r="J16" s="722"/>
      <c r="K16" s="722"/>
      <c r="L16" s="722"/>
      <c r="M16" s="722"/>
      <c r="N16" s="722"/>
      <c r="O16" s="722"/>
      <c r="P16" s="722"/>
      <c r="Q16" s="722"/>
      <c r="R16" s="722"/>
      <c r="S16" s="142" t="s">
        <v>123</v>
      </c>
      <c r="T16" s="141"/>
      <c r="U16" s="141"/>
      <c r="V16" s="141"/>
      <c r="W16" s="723" t="str">
        <f>'DATA INPUT'!H46</f>
        <v>(PLEASE INPUT)</v>
      </c>
      <c r="X16" s="723"/>
      <c r="Y16" s="723"/>
      <c r="Z16" s="723"/>
      <c r="AA16" s="723"/>
      <c r="AB16" s="723"/>
      <c r="AC16" s="723"/>
      <c r="AD16" s="723"/>
      <c r="AE16" s="723"/>
      <c r="AF16" s="723"/>
      <c r="AG16" s="723"/>
      <c r="AH16" s="723"/>
      <c r="AI16" s="723"/>
      <c r="AJ16" s="724"/>
      <c r="AK16" s="83"/>
      <c r="AL16" s="83"/>
      <c r="AM16" s="83"/>
      <c r="AN16" s="43"/>
      <c r="AO16" s="85"/>
    </row>
    <row r="17" spans="1:44" s="67" customFormat="1" ht="5.25" customHeight="1">
      <c r="A17" s="88"/>
      <c r="B17" s="89"/>
      <c r="C17" s="89"/>
      <c r="D17" s="89"/>
      <c r="E17" s="89"/>
      <c r="F17" s="89"/>
      <c r="G17" s="90"/>
      <c r="H17" s="90"/>
      <c r="I17" s="90"/>
      <c r="J17" s="90"/>
      <c r="K17" s="90"/>
      <c r="L17" s="90"/>
      <c r="M17" s="90"/>
      <c r="N17" s="90"/>
      <c r="O17" s="90"/>
      <c r="P17" s="90"/>
      <c r="Q17" s="90"/>
      <c r="R17" s="90"/>
      <c r="S17" s="90"/>
      <c r="T17" s="90"/>
      <c r="U17" s="90"/>
      <c r="V17" s="90"/>
      <c r="W17" s="90"/>
      <c r="X17" s="90"/>
      <c r="Y17" s="90"/>
      <c r="Z17" s="90"/>
      <c r="AA17" s="90"/>
      <c r="AB17" s="90"/>
      <c r="AC17" s="91"/>
      <c r="AD17" s="91"/>
      <c r="AE17" s="91"/>
      <c r="AF17" s="91"/>
      <c r="AG17" s="91"/>
      <c r="AH17" s="91"/>
      <c r="AI17" s="91"/>
      <c r="AJ17" s="92"/>
      <c r="AK17" s="86"/>
      <c r="AL17" s="86"/>
      <c r="AM17" s="86"/>
      <c r="AN17" s="43"/>
      <c r="AO17" s="85"/>
    </row>
    <row r="18" spans="1:44" s="67" customFormat="1" ht="12" customHeight="1">
      <c r="A18" s="87"/>
      <c r="B18" s="87"/>
      <c r="C18" s="87"/>
      <c r="D18" s="82"/>
      <c r="F18" s="43"/>
      <c r="G18" s="43"/>
      <c r="H18" s="43"/>
      <c r="I18" s="43"/>
      <c r="J18" s="43"/>
      <c r="K18" s="43"/>
      <c r="L18" s="43"/>
      <c r="M18" s="43"/>
      <c r="N18" s="43"/>
      <c r="O18" s="43"/>
      <c r="P18" s="43"/>
      <c r="Q18" s="43"/>
      <c r="R18" s="43"/>
      <c r="S18" s="43"/>
      <c r="T18" s="43"/>
      <c r="U18" s="43"/>
      <c r="V18" s="43"/>
      <c r="W18" s="43"/>
      <c r="X18" s="43"/>
      <c r="Y18" s="43"/>
      <c r="Z18" s="43"/>
      <c r="AA18" s="43"/>
      <c r="AB18" s="43"/>
      <c r="AC18" s="86"/>
      <c r="AD18" s="86"/>
      <c r="AE18" s="86"/>
      <c r="AF18" s="86"/>
      <c r="AG18" s="86"/>
      <c r="AH18" s="86"/>
      <c r="AI18" s="86"/>
      <c r="AJ18" s="86"/>
      <c r="AK18" s="86"/>
      <c r="AL18" s="86"/>
      <c r="AM18" s="86"/>
      <c r="AN18" s="43"/>
      <c r="AO18" s="85"/>
    </row>
    <row r="19" spans="1:44" s="67" customFormat="1" ht="4.5" customHeight="1">
      <c r="A19" s="123"/>
      <c r="B19" s="93"/>
      <c r="C19" s="93"/>
      <c r="D19" s="94"/>
      <c r="E19" s="94"/>
      <c r="F19" s="94"/>
      <c r="G19" s="95"/>
      <c r="H19" s="95"/>
      <c r="I19" s="95"/>
      <c r="J19" s="95"/>
      <c r="K19" s="95"/>
      <c r="L19" s="95"/>
      <c r="M19" s="95"/>
      <c r="N19" s="95"/>
      <c r="O19" s="95"/>
      <c r="P19" s="95"/>
      <c r="Q19" s="95"/>
      <c r="R19" s="95"/>
      <c r="S19" s="95"/>
      <c r="T19" s="95"/>
      <c r="U19" s="95"/>
      <c r="V19" s="95"/>
      <c r="W19" s="95"/>
      <c r="X19" s="95"/>
      <c r="Y19" s="95"/>
      <c r="Z19" s="95"/>
      <c r="AA19" s="95"/>
      <c r="AB19" s="95"/>
      <c r="AC19" s="95"/>
      <c r="AD19" s="96"/>
      <c r="AE19" s="96"/>
      <c r="AF19" s="96"/>
      <c r="AG19" s="96"/>
      <c r="AH19" s="96"/>
      <c r="AI19" s="96"/>
      <c r="AJ19" s="97"/>
      <c r="AK19" s="86"/>
      <c r="AL19" s="86"/>
      <c r="AM19" s="98"/>
      <c r="AN19" s="70"/>
      <c r="AO19" s="68"/>
    </row>
    <row r="20" spans="1:44" s="67" customFormat="1" ht="15.75" customHeight="1">
      <c r="A20" s="79"/>
      <c r="B20" s="80" t="s">
        <v>120</v>
      </c>
      <c r="C20" s="87"/>
      <c r="D20" s="87"/>
      <c r="E20" s="87"/>
      <c r="F20" s="87"/>
      <c r="G20" s="82"/>
      <c r="H20" s="82"/>
      <c r="I20" s="82"/>
      <c r="J20" s="43"/>
      <c r="K20" s="43"/>
      <c r="L20" s="43"/>
      <c r="M20" s="43"/>
      <c r="N20" s="43"/>
      <c r="O20" s="43"/>
      <c r="P20" s="43"/>
      <c r="Q20" s="43"/>
      <c r="R20" s="43"/>
      <c r="S20" s="43"/>
      <c r="T20" s="43"/>
      <c r="U20" s="43"/>
      <c r="V20" s="43"/>
      <c r="W20" s="43"/>
      <c r="X20" s="43"/>
      <c r="Y20" s="43"/>
      <c r="Z20" s="43"/>
      <c r="AA20" s="43"/>
      <c r="AB20" s="43"/>
      <c r="AC20" s="43"/>
      <c r="AD20" s="86"/>
      <c r="AE20" s="86"/>
      <c r="AF20" s="86"/>
      <c r="AG20" s="86"/>
      <c r="AH20" s="86"/>
      <c r="AI20" s="86"/>
      <c r="AJ20" s="99"/>
      <c r="AK20" s="86"/>
      <c r="AL20" s="86"/>
      <c r="AM20" s="98"/>
      <c r="AN20" s="70"/>
      <c r="AO20" s="68"/>
    </row>
    <row r="21" spans="1:44" s="67" customFormat="1" ht="3.75" customHeight="1">
      <c r="A21" s="79"/>
      <c r="B21" s="87"/>
      <c r="C21" s="87"/>
      <c r="D21" s="87"/>
      <c r="E21" s="87"/>
      <c r="F21" s="87"/>
      <c r="G21" s="82"/>
      <c r="H21" s="82"/>
      <c r="I21" s="82"/>
      <c r="J21" s="43"/>
      <c r="K21" s="43"/>
      <c r="L21" s="43"/>
      <c r="M21" s="43"/>
      <c r="N21" s="43"/>
      <c r="O21" s="43"/>
      <c r="P21" s="43"/>
      <c r="Q21" s="43"/>
      <c r="R21" s="43"/>
      <c r="S21" s="43"/>
      <c r="T21" s="43"/>
      <c r="U21" s="43"/>
      <c r="V21" s="43"/>
      <c r="W21" s="43"/>
      <c r="X21" s="43"/>
      <c r="Y21" s="43"/>
      <c r="Z21" s="43"/>
      <c r="AA21" s="43"/>
      <c r="AB21" s="43"/>
      <c r="AC21" s="43"/>
      <c r="AD21" s="86"/>
      <c r="AE21" s="86"/>
      <c r="AF21" s="86"/>
      <c r="AG21" s="86"/>
      <c r="AH21" s="86"/>
      <c r="AI21" s="86"/>
      <c r="AJ21" s="99"/>
      <c r="AK21" s="86"/>
      <c r="AL21" s="86"/>
      <c r="AM21" s="98"/>
      <c r="AN21" s="70"/>
      <c r="AO21" s="68"/>
    </row>
    <row r="22" spans="1:44" s="67" customFormat="1" ht="15.75" customHeight="1">
      <c r="A22" s="79"/>
      <c r="B22" s="87" t="s">
        <v>253</v>
      </c>
      <c r="C22" s="87"/>
      <c r="D22" s="87"/>
      <c r="E22" s="87"/>
      <c r="F22" s="87"/>
      <c r="G22" s="82"/>
      <c r="H22" s="82"/>
      <c r="I22" s="82"/>
      <c r="J22" s="721">
        <f ca="1">TODAY()</f>
        <v>44963</v>
      </c>
      <c r="K22" s="721"/>
      <c r="L22" s="721"/>
      <c r="M22" s="721"/>
      <c r="N22" s="721"/>
      <c r="O22" s="721"/>
      <c r="P22" s="721"/>
      <c r="Q22" s="721"/>
      <c r="R22" s="721"/>
      <c r="S22" s="721"/>
      <c r="T22" s="721"/>
      <c r="U22" s="721"/>
      <c r="V22" s="43"/>
      <c r="W22" s="43"/>
      <c r="X22" s="43"/>
      <c r="Y22" s="43"/>
      <c r="Z22" s="43"/>
      <c r="AA22" s="43"/>
      <c r="AB22" s="43"/>
      <c r="AC22" s="43"/>
      <c r="AD22" s="86"/>
      <c r="AE22" s="86"/>
      <c r="AF22" s="86"/>
      <c r="AG22" s="86"/>
      <c r="AH22" s="86"/>
      <c r="AI22" s="86"/>
      <c r="AJ22" s="99"/>
      <c r="AK22" s="86"/>
      <c r="AL22" s="86"/>
      <c r="AM22" s="98"/>
      <c r="AN22" s="70"/>
      <c r="AO22" s="68"/>
    </row>
    <row r="23" spans="1:44" s="67" customFormat="1" ht="17.25" customHeight="1">
      <c r="A23" s="79"/>
      <c r="B23" s="87" t="s">
        <v>121</v>
      </c>
      <c r="C23" s="87"/>
      <c r="D23" s="87"/>
      <c r="E23" s="87"/>
      <c r="F23" s="87"/>
      <c r="G23" s="82"/>
      <c r="H23" s="82"/>
      <c r="I23" s="82"/>
      <c r="J23" s="719" t="s">
        <v>145</v>
      </c>
      <c r="K23" s="719"/>
      <c r="L23" s="719"/>
      <c r="M23" s="719"/>
      <c r="N23" s="719"/>
      <c r="O23" s="719"/>
      <c r="P23" s="719"/>
      <c r="Q23" s="719"/>
      <c r="R23" s="719"/>
      <c r="S23" s="719"/>
      <c r="T23" s="719"/>
      <c r="U23" s="719"/>
      <c r="V23" s="43"/>
      <c r="W23" s="43"/>
      <c r="X23" s="43"/>
      <c r="Y23" s="43"/>
      <c r="Z23" s="43"/>
      <c r="AA23" s="43"/>
      <c r="AB23" s="43"/>
      <c r="AC23" s="43"/>
      <c r="AD23" s="86"/>
      <c r="AE23" s="86"/>
      <c r="AF23" s="86"/>
      <c r="AG23" s="86"/>
      <c r="AH23" s="86"/>
      <c r="AI23" s="86"/>
      <c r="AJ23" s="99"/>
      <c r="AK23" s="86"/>
      <c r="AL23" s="86"/>
      <c r="AM23" s="98"/>
      <c r="AN23" s="70"/>
      <c r="AO23" s="68"/>
    </row>
    <row r="24" spans="1:44" s="67" customFormat="1" ht="17.25" customHeight="1">
      <c r="A24" s="79"/>
      <c r="B24" s="87" t="s">
        <v>106</v>
      </c>
      <c r="C24" s="87"/>
      <c r="D24" s="87"/>
      <c r="E24" s="87"/>
      <c r="F24" s="87"/>
      <c r="G24" s="87"/>
      <c r="H24" s="82"/>
      <c r="I24" s="82"/>
      <c r="J24" s="725" t="s">
        <v>918</v>
      </c>
      <c r="K24" s="725"/>
      <c r="L24" s="725"/>
      <c r="M24" s="725"/>
      <c r="N24" s="725"/>
      <c r="O24" s="725"/>
      <c r="P24" s="725"/>
      <c r="Q24" s="725"/>
      <c r="R24" s="725"/>
      <c r="S24" s="725"/>
      <c r="T24" s="725"/>
      <c r="U24" s="725"/>
      <c r="V24" s="725"/>
      <c r="W24" s="725"/>
      <c r="X24" s="725"/>
      <c r="Y24" s="725"/>
      <c r="Z24" s="725"/>
      <c r="AA24" s="725"/>
      <c r="AB24" s="725"/>
      <c r="AC24" s="725"/>
      <c r="AD24" s="725"/>
      <c r="AE24" s="725"/>
      <c r="AF24" s="725"/>
      <c r="AG24" s="725"/>
      <c r="AH24" s="725"/>
      <c r="AI24" s="725"/>
      <c r="AJ24" s="726"/>
      <c r="AK24" s="83"/>
      <c r="AL24" s="83"/>
      <c r="AM24" s="100"/>
      <c r="AN24" s="70"/>
      <c r="AO24" s="68"/>
    </row>
    <row r="25" spans="1:44" s="67" customFormat="1" ht="17.25" customHeight="1">
      <c r="A25" s="79"/>
      <c r="B25" s="87"/>
      <c r="C25" s="87"/>
      <c r="D25" s="87"/>
      <c r="E25" s="87"/>
      <c r="F25" s="87"/>
      <c r="G25" s="87"/>
      <c r="H25" s="82"/>
      <c r="I25" s="82"/>
      <c r="J25" s="725"/>
      <c r="K25" s="725"/>
      <c r="L25" s="725"/>
      <c r="M25" s="725"/>
      <c r="N25" s="725"/>
      <c r="O25" s="725"/>
      <c r="P25" s="725"/>
      <c r="Q25" s="725"/>
      <c r="R25" s="725"/>
      <c r="S25" s="725"/>
      <c r="T25" s="725"/>
      <c r="U25" s="725"/>
      <c r="V25" s="725"/>
      <c r="W25" s="725"/>
      <c r="X25" s="725"/>
      <c r="Y25" s="725"/>
      <c r="Z25" s="725"/>
      <c r="AA25" s="725"/>
      <c r="AB25" s="725"/>
      <c r="AC25" s="725"/>
      <c r="AD25" s="725"/>
      <c r="AE25" s="725"/>
      <c r="AF25" s="725"/>
      <c r="AG25" s="725"/>
      <c r="AH25" s="725"/>
      <c r="AI25" s="725"/>
      <c r="AJ25" s="726"/>
      <c r="AK25" s="83"/>
      <c r="AL25" s="83"/>
      <c r="AM25" s="100"/>
      <c r="AN25" s="70"/>
      <c r="AO25" s="68"/>
    </row>
    <row r="26" spans="1:44" s="67" customFormat="1" ht="17.25" customHeight="1">
      <c r="A26" s="79"/>
      <c r="B26" s="87"/>
      <c r="C26" s="87"/>
      <c r="D26" s="87"/>
      <c r="E26" s="87"/>
      <c r="F26" s="87"/>
      <c r="G26" s="87"/>
      <c r="H26" s="82"/>
      <c r="I26" s="82"/>
      <c r="J26" s="725"/>
      <c r="K26" s="725"/>
      <c r="L26" s="725"/>
      <c r="M26" s="725"/>
      <c r="N26" s="725"/>
      <c r="O26" s="725"/>
      <c r="P26" s="725"/>
      <c r="Q26" s="725"/>
      <c r="R26" s="725"/>
      <c r="S26" s="725"/>
      <c r="T26" s="725"/>
      <c r="U26" s="725"/>
      <c r="V26" s="725"/>
      <c r="W26" s="725"/>
      <c r="X26" s="725"/>
      <c r="Y26" s="725"/>
      <c r="Z26" s="725"/>
      <c r="AA26" s="725"/>
      <c r="AB26" s="725"/>
      <c r="AC26" s="725"/>
      <c r="AD26" s="725"/>
      <c r="AE26" s="725"/>
      <c r="AF26" s="725"/>
      <c r="AG26" s="725"/>
      <c r="AH26" s="725"/>
      <c r="AI26" s="725"/>
      <c r="AJ26" s="726"/>
      <c r="AK26" s="83"/>
      <c r="AL26" s="83"/>
      <c r="AM26" s="100"/>
      <c r="AN26" s="70"/>
      <c r="AO26" s="68"/>
    </row>
    <row r="27" spans="1:44" s="67" customFormat="1" ht="17.25" customHeight="1">
      <c r="A27" s="79"/>
      <c r="B27" s="87" t="s">
        <v>146</v>
      </c>
      <c r="C27" s="87"/>
      <c r="D27" s="87"/>
      <c r="E27" s="87"/>
      <c r="F27" s="87"/>
      <c r="G27" s="87"/>
      <c r="H27" s="82"/>
      <c r="I27" s="82"/>
      <c r="J27" s="83" t="str">
        <f>'DATA INPUT'!H67</f>
        <v>(PLEASE SELECT)</v>
      </c>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4"/>
      <c r="AK27" s="83"/>
      <c r="AL27" s="83"/>
      <c r="AM27" s="100"/>
      <c r="AN27" s="70"/>
      <c r="AO27" s="101"/>
      <c r="AP27" s="101"/>
      <c r="AQ27" s="101"/>
      <c r="AR27" s="101"/>
    </row>
    <row r="28" spans="1:44" s="67" customFormat="1" ht="17.25" customHeight="1">
      <c r="A28" s="79"/>
      <c r="B28" s="87" t="s">
        <v>132</v>
      </c>
      <c r="C28" s="87"/>
      <c r="D28" s="87"/>
      <c r="E28" s="87"/>
      <c r="F28" s="87"/>
      <c r="G28" s="87"/>
      <c r="H28" s="82"/>
      <c r="I28" s="82"/>
      <c r="J28" s="102" t="e">
        <f>'DATA INPUT'!#REF!</f>
        <v>#REF!</v>
      </c>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3"/>
      <c r="AK28" s="102"/>
      <c r="AL28" s="102"/>
      <c r="AM28" s="104"/>
      <c r="AN28" s="105"/>
      <c r="AO28" s="696"/>
      <c r="AP28" s="696"/>
      <c r="AQ28" s="696"/>
      <c r="AR28" s="696"/>
    </row>
    <row r="29" spans="1:44" s="106" customFormat="1" ht="17.25" customHeight="1">
      <c r="A29" s="107"/>
      <c r="B29" s="108" t="s">
        <v>147</v>
      </c>
      <c r="C29" s="108"/>
      <c r="D29" s="108"/>
      <c r="E29" s="108"/>
      <c r="F29" s="108"/>
      <c r="G29" s="108"/>
      <c r="H29" s="108"/>
      <c r="I29" s="108"/>
      <c r="J29" s="102" t="str">
        <f>'DATA INPUT'!H74</f>
        <v>(PLEASE SELECT)</v>
      </c>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3"/>
      <c r="AK29" s="102"/>
      <c r="AL29" s="102"/>
      <c r="AM29" s="104"/>
      <c r="AN29" s="109"/>
    </row>
    <row r="30" spans="1:44" s="67" customFormat="1" ht="17.25" customHeight="1">
      <c r="A30" s="79"/>
      <c r="B30" s="108" t="s">
        <v>365</v>
      </c>
      <c r="C30" s="82"/>
      <c r="D30" s="82"/>
      <c r="E30" s="82"/>
      <c r="F30" s="82"/>
      <c r="G30" s="82"/>
      <c r="H30" s="82"/>
      <c r="I30" s="82"/>
      <c r="J30" s="697" t="s">
        <v>145</v>
      </c>
      <c r="K30" s="697"/>
      <c r="L30" s="697"/>
      <c r="M30" s="697"/>
      <c r="N30" s="697"/>
      <c r="O30" s="697"/>
      <c r="P30" s="697"/>
      <c r="Q30" s="697"/>
      <c r="R30" s="697"/>
      <c r="S30" s="697"/>
      <c r="T30" s="697"/>
      <c r="U30" s="697"/>
      <c r="V30" s="697"/>
      <c r="W30" s="697"/>
      <c r="X30" s="697"/>
      <c r="Y30" s="697"/>
      <c r="Z30" s="697"/>
      <c r="AA30" s="697"/>
      <c r="AB30" s="697"/>
      <c r="AC30" s="697"/>
      <c r="AD30" s="697"/>
      <c r="AE30" s="697"/>
      <c r="AF30" s="697"/>
      <c r="AG30" s="697"/>
      <c r="AH30" s="697"/>
      <c r="AI30" s="697"/>
      <c r="AJ30" s="698"/>
      <c r="AK30" s="102"/>
      <c r="AL30" s="102"/>
      <c r="AM30" s="104"/>
    </row>
    <row r="31" spans="1:44" s="67" customFormat="1" ht="17.25" customHeight="1">
      <c r="A31" s="79"/>
      <c r="B31" s="108" t="s">
        <v>480</v>
      </c>
      <c r="C31" s="82"/>
      <c r="D31" s="82"/>
      <c r="E31" s="82"/>
      <c r="F31" s="82"/>
      <c r="G31" s="82"/>
      <c r="H31" s="82"/>
      <c r="I31" s="82"/>
      <c r="J31" s="385" t="e">
        <f>'DATA INPUT'!#REF!</f>
        <v>#REF!</v>
      </c>
      <c r="K31" s="381"/>
      <c r="L31" s="381"/>
      <c r="M31" s="381"/>
      <c r="N31" s="381"/>
      <c r="O31" s="381"/>
      <c r="P31" s="381"/>
      <c r="Q31" s="381"/>
      <c r="R31" s="381"/>
      <c r="S31" s="381"/>
      <c r="T31" s="381"/>
      <c r="U31" s="381"/>
      <c r="V31" s="102"/>
      <c r="W31" s="381"/>
      <c r="X31" s="381"/>
      <c r="Y31" s="381"/>
      <c r="Z31" s="381"/>
      <c r="AA31" s="381"/>
      <c r="AB31" s="381"/>
      <c r="AC31" s="381"/>
      <c r="AD31" s="381"/>
      <c r="AE31" s="381"/>
      <c r="AF31" s="381"/>
      <c r="AG31" s="381"/>
      <c r="AH31" s="381"/>
      <c r="AI31" s="381"/>
      <c r="AJ31" s="382"/>
      <c r="AK31" s="102"/>
      <c r="AL31" s="102"/>
      <c r="AM31" s="104"/>
    </row>
    <row r="32" spans="1:44" s="67" customFormat="1" ht="8.25" customHeight="1">
      <c r="A32" s="88"/>
      <c r="B32" s="89"/>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110"/>
      <c r="AK32" s="82"/>
      <c r="AL32" s="82"/>
    </row>
    <row r="33" spans="1:44" s="67" customFormat="1" ht="17.25" customHeight="1"/>
    <row r="34" spans="1:44" s="67" customFormat="1">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row>
    <row r="35" spans="1:44" s="67" customFormat="1" ht="103.5" customHeight="1">
      <c r="A35" s="72"/>
      <c r="B35" s="681" t="s">
        <v>52</v>
      </c>
      <c r="C35" s="681"/>
      <c r="D35" s="681"/>
      <c r="E35" s="681"/>
      <c r="F35" s="681"/>
      <c r="G35" s="681"/>
      <c r="H35" s="681"/>
      <c r="I35" s="681"/>
      <c r="J35" s="681"/>
      <c r="K35" s="681"/>
      <c r="L35" s="681"/>
      <c r="M35" s="681"/>
      <c r="N35" s="681"/>
      <c r="O35" s="681"/>
      <c r="P35" s="681"/>
      <c r="Q35" s="681"/>
      <c r="R35" s="681"/>
      <c r="S35" s="681"/>
      <c r="T35" s="681"/>
      <c r="U35" s="681"/>
      <c r="V35" s="681"/>
      <c r="W35" s="681"/>
      <c r="X35" s="681"/>
      <c r="Y35" s="681"/>
      <c r="Z35" s="681"/>
      <c r="AA35" s="681"/>
      <c r="AB35" s="681"/>
      <c r="AC35" s="681"/>
      <c r="AD35" s="681"/>
      <c r="AE35" s="681"/>
      <c r="AF35" s="681"/>
      <c r="AG35" s="681"/>
      <c r="AH35" s="681"/>
      <c r="AI35" s="681"/>
      <c r="AJ35" s="72"/>
      <c r="AK35" s="72"/>
      <c r="AL35" s="72"/>
    </row>
    <row r="36" spans="1:44" s="67" customFormat="1" ht="15">
      <c r="A36" s="72"/>
      <c r="B36" s="681" t="s">
        <v>51</v>
      </c>
      <c r="C36" s="681"/>
      <c r="D36" s="681"/>
      <c r="E36" s="681"/>
      <c r="F36" s="681"/>
      <c r="G36" s="681"/>
      <c r="H36" s="681"/>
      <c r="I36" s="681"/>
      <c r="J36" s="681"/>
      <c r="K36" s="681"/>
      <c r="L36" s="681"/>
      <c r="M36" s="681"/>
      <c r="N36" s="681"/>
      <c r="O36" s="681"/>
      <c r="P36" s="681"/>
      <c r="Q36" s="681"/>
      <c r="R36" s="681"/>
      <c r="S36" s="681"/>
      <c r="T36" s="681"/>
      <c r="U36" s="681"/>
      <c r="V36" s="681"/>
      <c r="W36" s="681"/>
      <c r="X36" s="681"/>
      <c r="Y36" s="681"/>
      <c r="Z36" s="681"/>
      <c r="AA36" s="681"/>
      <c r="AB36" s="681"/>
      <c r="AC36" s="681"/>
      <c r="AD36" s="379"/>
      <c r="AE36" s="379"/>
      <c r="AF36" s="379"/>
      <c r="AG36" s="73"/>
      <c r="AH36" s="73"/>
      <c r="AI36" s="73"/>
      <c r="AJ36" s="72"/>
      <c r="AK36" s="72"/>
      <c r="AL36" s="72"/>
    </row>
    <row r="37" spans="1:44" s="67" customFormat="1" ht="6" customHeight="1">
      <c r="A37" s="72"/>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379"/>
      <c r="AE37" s="379"/>
      <c r="AF37" s="379"/>
      <c r="AG37" s="73"/>
      <c r="AH37" s="73"/>
      <c r="AI37" s="73"/>
      <c r="AJ37" s="72"/>
      <c r="AK37" s="72"/>
      <c r="AL37" s="72"/>
    </row>
    <row r="38" spans="1:44" s="67" customFormat="1" ht="18" customHeight="1">
      <c r="A38" s="72"/>
      <c r="B38" s="413" t="s">
        <v>785</v>
      </c>
      <c r="C38" s="73"/>
      <c r="D38" s="73"/>
      <c r="E38" s="73"/>
      <c r="F38" s="73"/>
      <c r="G38" s="73"/>
      <c r="H38" s="73"/>
      <c r="I38" s="73"/>
      <c r="J38" s="73"/>
      <c r="K38" s="73"/>
      <c r="L38" s="73"/>
      <c r="M38" s="73"/>
      <c r="N38" s="73"/>
      <c r="O38" s="73"/>
      <c r="P38" s="73"/>
      <c r="Q38" s="73"/>
      <c r="R38" s="73"/>
      <c r="S38" s="728"/>
      <c r="T38" s="728"/>
      <c r="U38" s="728"/>
      <c r="V38" s="728"/>
      <c r="W38" s="728"/>
      <c r="X38" s="728"/>
      <c r="Y38" s="728"/>
      <c r="Z38" s="728"/>
      <c r="AA38" s="73"/>
      <c r="AB38" s="73"/>
      <c r="AC38" s="73"/>
      <c r="AD38" s="379"/>
      <c r="AE38" s="379"/>
      <c r="AF38" s="379"/>
      <c r="AG38" s="73"/>
      <c r="AH38" s="73"/>
      <c r="AI38" s="73"/>
      <c r="AJ38" s="72"/>
      <c r="AK38" s="72"/>
      <c r="AL38" s="72"/>
    </row>
    <row r="39" spans="1:44" s="67" customFormat="1" ht="12.75" customHeight="1">
      <c r="A39" s="72"/>
      <c r="B39" s="41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379"/>
      <c r="AE39" s="379"/>
      <c r="AF39" s="379"/>
      <c r="AG39" s="73"/>
      <c r="AH39" s="73"/>
      <c r="AI39" s="73"/>
      <c r="AJ39" s="72"/>
      <c r="AK39" s="72"/>
      <c r="AL39" s="72"/>
    </row>
    <row r="40" spans="1:44" s="67" customFormat="1" ht="15" customHeight="1">
      <c r="A40" s="72"/>
      <c r="B40" s="681" t="s">
        <v>127</v>
      </c>
      <c r="C40" s="681"/>
      <c r="D40" s="681"/>
      <c r="E40" s="681"/>
      <c r="F40" s="681"/>
      <c r="G40" s="681"/>
      <c r="H40" s="727">
        <f ca="1">J22</f>
        <v>44963</v>
      </c>
      <c r="I40" s="727"/>
      <c r="J40" s="727"/>
      <c r="K40" s="727"/>
      <c r="L40" s="727"/>
      <c r="M40" s="727"/>
      <c r="N40" s="727"/>
      <c r="O40" s="727"/>
      <c r="P40" s="727"/>
      <c r="Q40" s="727"/>
      <c r="R40" s="727"/>
      <c r="S40" s="727"/>
      <c r="T40" s="727"/>
      <c r="U40" s="727"/>
      <c r="V40" s="72"/>
      <c r="W40" s="72"/>
      <c r="X40" s="72"/>
      <c r="Y40" s="72"/>
      <c r="Z40" s="72"/>
      <c r="AA40" s="72"/>
      <c r="AB40" s="72"/>
      <c r="AC40" s="72"/>
      <c r="AD40" s="72"/>
      <c r="AE40" s="72"/>
      <c r="AF40" s="72"/>
      <c r="AG40" s="72"/>
      <c r="AH40" s="72"/>
      <c r="AI40" s="72"/>
      <c r="AJ40" s="72"/>
      <c r="AK40" s="72"/>
      <c r="AL40" s="72"/>
    </row>
    <row r="41" spans="1:44">
      <c r="A41" s="67"/>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L41" s="67"/>
      <c r="AM41" s="67"/>
      <c r="AN41" s="67"/>
      <c r="AO41" s="67"/>
      <c r="AP41" s="67"/>
      <c r="AQ41" s="67"/>
      <c r="AR41" s="67"/>
    </row>
    <row r="42" spans="1:44">
      <c r="A42" s="67"/>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L42" s="67"/>
      <c r="AM42" s="67"/>
      <c r="AN42" s="67"/>
      <c r="AO42" s="67"/>
      <c r="AP42" s="67"/>
      <c r="AQ42" s="67"/>
      <c r="AR42" s="67"/>
    </row>
    <row r="43" spans="1:44">
      <c r="A43" s="67"/>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L43" s="67"/>
      <c r="AM43" s="67"/>
      <c r="AN43" s="67"/>
      <c r="AO43" s="67"/>
      <c r="AP43" s="67"/>
      <c r="AQ43" s="67"/>
      <c r="AR43" s="67"/>
    </row>
    <row r="44" spans="1:44">
      <c r="A44" s="67"/>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L44" s="67"/>
      <c r="AM44" s="67"/>
      <c r="AN44" s="67"/>
      <c r="AO44" s="67"/>
      <c r="AP44" s="67"/>
      <c r="AQ44" s="67"/>
      <c r="AR44" s="67"/>
    </row>
    <row r="45" spans="1:44">
      <c r="A45" s="67"/>
      <c r="B45" s="67"/>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L45" s="67"/>
      <c r="AM45" s="67"/>
      <c r="AN45" s="67"/>
      <c r="AO45" s="67"/>
      <c r="AP45" s="67"/>
      <c r="AQ45" s="67"/>
      <c r="AR45" s="67"/>
    </row>
    <row r="46" spans="1:44">
      <c r="A46" s="67"/>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row>
    <row r="47" spans="1:44">
      <c r="A47" s="67"/>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row>
    <row r="48" spans="1:44">
      <c r="A48" s="67"/>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row>
    <row r="49" spans="1:44">
      <c r="A49" s="67"/>
      <c r="B49" s="67"/>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row>
    <row r="50" spans="1:44">
      <c r="A50" s="67"/>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row>
    <row r="51" spans="1:44">
      <c r="A51" s="67"/>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row>
    <row r="52" spans="1:44">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row>
  </sheetData>
  <sheetProtection selectLockedCells="1" selectUnlockedCells="1"/>
  <mergeCells count="16">
    <mergeCell ref="B40:G40"/>
    <mergeCell ref="B35:AI35"/>
    <mergeCell ref="H40:U40"/>
    <mergeCell ref="J30:AJ30"/>
    <mergeCell ref="B36:AC36"/>
    <mergeCell ref="S38:Z38"/>
    <mergeCell ref="W14:AG14"/>
    <mergeCell ref="AA6:AJ6"/>
    <mergeCell ref="AO28:AR28"/>
    <mergeCell ref="A9:AI9"/>
    <mergeCell ref="J22:U22"/>
    <mergeCell ref="I16:R16"/>
    <mergeCell ref="W15:AI15"/>
    <mergeCell ref="W16:AJ16"/>
    <mergeCell ref="J23:U23"/>
    <mergeCell ref="J24:AJ26"/>
  </mergeCells>
  <phoneticPr fontId="23" type="noConversion"/>
  <dataValidations count="4">
    <dataValidation type="list" allowBlank="1" showInputMessage="1" showErrorMessage="1" sqref="T39:U39 C36:S39 T36:U37 V36:V37 V39">
      <formula1>"Director of Business and Communication,Director of Engineering "</formula1>
    </dataValidation>
    <dataValidation type="list" allowBlank="1" showInputMessage="1" showErrorMessage="1" sqref="AA36:AC39 W36:Z37 W39:Z39">
      <formula1>"Director of Business and Communication,Director of Engineering"</formula1>
    </dataValidation>
    <dataValidation type="list" allowBlank="1" showInputMessage="1" showErrorMessage="1" sqref="J30 V31">
      <formula1>PreSessional</formula1>
    </dataValidation>
    <dataValidation type="list" allowBlank="1" showInputMessage="1" showErrorMessage="1" sqref="J23:S23">
      <formula1>OFFERTYPE</formula1>
    </dataValidation>
  </dataValidations>
  <pageMargins left="1.36" right="0.59" top="0.94" bottom="0.17" header="0.5" footer="0.17"/>
  <pageSetup scale="98" fitToHeight="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J72"/>
  <sheetViews>
    <sheetView windowProtection="1" showGridLines="0" view="pageBreakPreview" topLeftCell="B1" zoomScaleNormal="100" zoomScaleSheetLayoutView="100" workbookViewId="0">
      <selection activeCell="U49" sqref="U49"/>
    </sheetView>
  </sheetViews>
  <sheetFormatPr defaultRowHeight="12.75"/>
  <cols>
    <col min="1" max="1" width="1.140625" style="23" hidden="1" customWidth="1"/>
    <col min="2" max="4" width="2.5703125" style="23" customWidth="1"/>
    <col min="5" max="5" width="2.28515625" style="23" customWidth="1"/>
    <col min="6" max="13" width="2.5703125" style="23" customWidth="1"/>
    <col min="14" max="14" width="2.140625" style="23" customWidth="1"/>
    <col min="15" max="35" width="2.5703125" style="23" customWidth="1"/>
    <col min="36" max="36" width="4.42578125" style="23" customWidth="1"/>
    <col min="37" max="55" width="2.5703125" style="23" customWidth="1"/>
    <col min="56" max="63" width="3.42578125" style="23" customWidth="1"/>
    <col min="64" max="16384" width="9.140625" style="23"/>
  </cols>
  <sheetData>
    <row r="1" spans="1:36" ht="24.75" customHeight="1">
      <c r="Q1" s="133" t="s">
        <v>324</v>
      </c>
    </row>
    <row r="2" spans="1:36" ht="3.75" customHeight="1"/>
    <row r="3" spans="1:36" ht="3.75" customHeight="1">
      <c r="A3" s="122"/>
      <c r="B3" s="122"/>
      <c r="C3" s="75"/>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7"/>
    </row>
    <row r="4" spans="1:36" ht="12.75" customHeight="1">
      <c r="A4" s="79"/>
      <c r="B4" s="191" t="s">
        <v>119</v>
      </c>
      <c r="C4" s="22"/>
      <c r="D4" s="80"/>
      <c r="E4" s="80"/>
      <c r="F4" s="80"/>
      <c r="G4" s="80"/>
      <c r="H4" s="78"/>
      <c r="I4" s="78"/>
      <c r="J4" s="78"/>
      <c r="K4" s="22"/>
      <c r="L4" s="78"/>
      <c r="M4" s="78"/>
      <c r="N4" s="78"/>
      <c r="O4" s="78"/>
      <c r="P4" s="78"/>
      <c r="Q4" s="78"/>
      <c r="R4" s="78"/>
      <c r="S4" s="78"/>
      <c r="T4" s="78"/>
      <c r="U4" s="78"/>
      <c r="V4" s="78"/>
      <c r="W4" s="78"/>
      <c r="X4" s="78"/>
      <c r="Y4" s="78"/>
      <c r="Z4" s="78"/>
      <c r="AA4" s="78"/>
      <c r="AB4" s="78"/>
      <c r="AC4" s="78"/>
      <c r="AD4" s="78"/>
      <c r="AE4" s="78"/>
      <c r="AF4" s="78"/>
      <c r="AG4" s="78"/>
      <c r="AH4" s="78"/>
      <c r="AI4" s="78"/>
      <c r="AJ4" s="81"/>
    </row>
    <row r="5" spans="1:36" ht="2.25" customHeight="1">
      <c r="A5" s="79"/>
      <c r="B5" s="191"/>
      <c r="C5" s="22"/>
      <c r="D5" s="80"/>
      <c r="E5" s="80"/>
      <c r="F5" s="80"/>
      <c r="G5" s="80"/>
      <c r="H5" s="78"/>
      <c r="I5" s="78"/>
      <c r="J5" s="78"/>
      <c r="K5" s="22"/>
      <c r="L5" s="78"/>
      <c r="M5" s="78"/>
      <c r="N5" s="78"/>
      <c r="O5" s="78"/>
      <c r="P5" s="78"/>
      <c r="Q5" s="78"/>
      <c r="R5" s="78"/>
      <c r="S5" s="78"/>
      <c r="T5" s="78"/>
      <c r="U5" s="78"/>
      <c r="V5" s="78"/>
      <c r="W5" s="78"/>
      <c r="X5" s="78"/>
      <c r="Y5" s="78"/>
      <c r="Z5" s="78"/>
      <c r="AA5" s="78"/>
      <c r="AB5" s="78"/>
      <c r="AC5" s="78"/>
      <c r="AD5" s="78"/>
      <c r="AE5" s="78"/>
      <c r="AF5" s="78"/>
      <c r="AG5" s="78"/>
      <c r="AH5" s="78"/>
      <c r="AI5" s="78"/>
      <c r="AJ5" s="81"/>
    </row>
    <row r="6" spans="1:36" ht="15">
      <c r="A6" s="79"/>
      <c r="B6" s="279" t="s">
        <v>134</v>
      </c>
      <c r="C6" s="22"/>
      <c r="D6" s="18"/>
      <c r="E6" s="18"/>
      <c r="F6" s="18"/>
      <c r="G6" s="18"/>
      <c r="H6" s="83" t="str">
        <f>'DATA INPUT'!H18</f>
        <v>(PLEASE INPUT)</v>
      </c>
      <c r="I6" s="82"/>
      <c r="J6" s="22"/>
      <c r="K6" s="83"/>
      <c r="L6" s="83"/>
      <c r="M6" s="83"/>
      <c r="N6" s="83"/>
      <c r="O6" s="83"/>
      <c r="P6" s="22"/>
      <c r="Q6" s="18" t="s">
        <v>155</v>
      </c>
      <c r="R6" s="22"/>
      <c r="S6" s="83"/>
      <c r="T6" s="83"/>
      <c r="U6" s="83"/>
      <c r="V6" s="83"/>
      <c r="W6" s="43" t="str">
        <f>'DATA INPUT'!H28</f>
        <v>(PLEASE INPUT)</v>
      </c>
      <c r="X6" s="82"/>
      <c r="Y6" s="82"/>
      <c r="Z6" s="82"/>
      <c r="AA6" s="83"/>
      <c r="AB6" s="83"/>
      <c r="AC6" s="83"/>
      <c r="AD6" s="83"/>
      <c r="AE6" s="83"/>
      <c r="AF6" s="83"/>
      <c r="AG6" s="83"/>
      <c r="AH6" s="83"/>
      <c r="AI6" s="22"/>
      <c r="AJ6" s="84"/>
    </row>
    <row r="7" spans="1:36" ht="15">
      <c r="A7" s="79"/>
      <c r="B7" s="188" t="s">
        <v>410</v>
      </c>
      <c r="C7" s="22"/>
      <c r="D7" s="87"/>
      <c r="E7" s="87"/>
      <c r="F7" s="87"/>
      <c r="G7" s="87"/>
      <c r="H7" s="83" t="str">
        <f>'DATA INPUT'!H16</f>
        <v>(PLEASE INPUT)</v>
      </c>
      <c r="I7" s="82"/>
      <c r="J7" s="22"/>
      <c r="K7" s="83"/>
      <c r="L7" s="83"/>
      <c r="M7" s="83"/>
      <c r="N7" s="83"/>
      <c r="O7" s="83"/>
      <c r="P7" s="22"/>
      <c r="Q7" s="87" t="s">
        <v>137</v>
      </c>
      <c r="R7" s="22"/>
      <c r="S7" s="87"/>
      <c r="T7" s="87"/>
      <c r="U7" s="87"/>
      <c r="V7" s="87"/>
      <c r="W7" s="619" t="str">
        <f>'DATA INPUT'!H48</f>
        <v>(PLEASE INPUT)</v>
      </c>
      <c r="X7" s="619"/>
      <c r="Y7" s="619"/>
      <c r="Z7" s="619"/>
      <c r="AA7" s="619"/>
      <c r="AB7" s="619"/>
      <c r="AC7" s="619"/>
      <c r="AD7" s="619"/>
      <c r="AE7" s="619"/>
      <c r="AF7" s="619"/>
      <c r="AG7" s="83"/>
      <c r="AH7" s="83"/>
      <c r="AI7" s="22"/>
      <c r="AJ7" s="84"/>
    </row>
    <row r="8" spans="1:36" ht="15">
      <c r="A8" s="79"/>
      <c r="B8" s="279" t="s">
        <v>130</v>
      </c>
      <c r="C8" s="22"/>
      <c r="D8" s="18"/>
      <c r="E8" s="18"/>
      <c r="F8" s="18"/>
      <c r="G8" s="18"/>
      <c r="H8" s="83" t="str">
        <f>'DATA INPUT'!H24</f>
        <v>(PLEASE SELECT)</v>
      </c>
      <c r="I8" s="82"/>
      <c r="J8" s="22"/>
      <c r="K8" s="83"/>
      <c r="L8" s="83"/>
      <c r="M8" s="83"/>
      <c r="N8" s="83"/>
      <c r="O8" s="83"/>
      <c r="P8" s="22"/>
      <c r="Q8" s="18" t="s">
        <v>325</v>
      </c>
      <c r="R8" s="22"/>
      <c r="S8" s="22"/>
      <c r="T8" s="22"/>
      <c r="U8" s="22"/>
      <c r="V8" s="22"/>
      <c r="W8" s="619" t="str">
        <f>'DATA INPUT'!H44</f>
        <v>(PLEASE INPUT)</v>
      </c>
      <c r="X8" s="619"/>
      <c r="Y8" s="619"/>
      <c r="Z8" s="619"/>
      <c r="AA8" s="619"/>
      <c r="AB8" s="619"/>
      <c r="AC8" s="619"/>
      <c r="AD8" s="619"/>
      <c r="AE8" s="619"/>
      <c r="AF8" s="619"/>
      <c r="AG8" s="619"/>
      <c r="AH8" s="619"/>
      <c r="AI8" s="22"/>
      <c r="AJ8" s="84"/>
    </row>
    <row r="9" spans="1:36" ht="15">
      <c r="A9" s="79"/>
      <c r="B9" s="279" t="s">
        <v>131</v>
      </c>
      <c r="C9" s="22"/>
      <c r="D9" s="18"/>
      <c r="E9" s="18"/>
      <c r="F9" s="18"/>
      <c r="G9" s="18"/>
      <c r="H9" s="730" t="str">
        <f>'DATA INPUT'!H22</f>
        <v>(PLEASE INPUT)</v>
      </c>
      <c r="I9" s="730"/>
      <c r="J9" s="730"/>
      <c r="K9" s="730"/>
      <c r="L9" s="730"/>
      <c r="M9" s="730"/>
      <c r="N9" s="730"/>
      <c r="O9" s="730"/>
      <c r="P9" s="730"/>
      <c r="Q9" s="18" t="s">
        <v>326</v>
      </c>
      <c r="R9" s="22"/>
      <c r="S9" s="22"/>
      <c r="T9" s="22"/>
      <c r="U9" s="22"/>
      <c r="V9" s="22"/>
      <c r="W9" s="83" t="str">
        <f>'DATA INPUT'!H46</f>
        <v>(PLEASE INPUT)</v>
      </c>
      <c r="X9" s="83"/>
      <c r="Y9" s="83"/>
      <c r="Z9" s="83"/>
      <c r="AA9" s="83"/>
      <c r="AB9" s="83"/>
      <c r="AC9" s="83"/>
      <c r="AD9" s="83"/>
      <c r="AE9" s="83"/>
      <c r="AF9" s="83"/>
      <c r="AG9" s="83"/>
      <c r="AH9" s="83"/>
      <c r="AI9" s="22"/>
      <c r="AJ9" s="84"/>
    </row>
    <row r="10" spans="1:36" ht="6" customHeight="1">
      <c r="A10" s="88"/>
      <c r="B10" s="88"/>
      <c r="C10" s="89"/>
      <c r="D10" s="89"/>
      <c r="E10" s="89"/>
      <c r="F10" s="89"/>
      <c r="G10" s="90"/>
      <c r="H10" s="90"/>
      <c r="I10" s="90"/>
      <c r="J10" s="90"/>
      <c r="K10" s="90"/>
      <c r="L10" s="90"/>
      <c r="M10" s="90"/>
      <c r="N10" s="90"/>
      <c r="O10" s="90"/>
      <c r="P10" s="90"/>
      <c r="Q10" s="90"/>
      <c r="R10" s="90"/>
      <c r="S10" s="90"/>
      <c r="T10" s="90"/>
      <c r="U10" s="90"/>
      <c r="V10" s="90"/>
      <c r="W10" s="90"/>
      <c r="X10" s="90"/>
      <c r="Y10" s="90"/>
      <c r="Z10" s="90"/>
      <c r="AA10" s="90"/>
      <c r="AB10" s="90"/>
      <c r="AC10" s="91"/>
      <c r="AD10" s="91"/>
      <c r="AE10" s="91"/>
      <c r="AF10" s="91"/>
      <c r="AG10" s="91"/>
      <c r="AH10" s="91"/>
      <c r="AI10" s="91"/>
      <c r="AJ10" s="92"/>
    </row>
    <row r="11" spans="1:36" ht="3.75" customHeight="1">
      <c r="A11" s="82"/>
      <c r="B11" s="82"/>
      <c r="C11" s="82"/>
      <c r="D11" s="82"/>
      <c r="E11" s="82"/>
      <c r="F11" s="82"/>
      <c r="G11" s="83"/>
      <c r="H11" s="83"/>
      <c r="I11" s="83"/>
      <c r="J11" s="83"/>
      <c r="K11" s="83"/>
      <c r="L11" s="83"/>
      <c r="M11" s="83"/>
      <c r="N11" s="83"/>
      <c r="O11" s="83"/>
      <c r="P11" s="83"/>
      <c r="Q11" s="83"/>
      <c r="R11" s="83"/>
      <c r="S11" s="83"/>
      <c r="T11" s="83"/>
      <c r="U11" s="83"/>
      <c r="V11" s="83"/>
      <c r="W11" s="83"/>
      <c r="X11" s="83"/>
      <c r="Y11" s="83"/>
      <c r="Z11" s="83"/>
      <c r="AA11" s="83"/>
      <c r="AB11" s="83"/>
      <c r="AC11" s="86"/>
      <c r="AD11" s="86"/>
      <c r="AE11" s="86"/>
      <c r="AF11" s="86"/>
      <c r="AG11" s="86"/>
      <c r="AH11" s="86"/>
      <c r="AI11" s="86"/>
      <c r="AJ11" s="86"/>
    </row>
    <row r="12" spans="1:36" s="136" customFormat="1" ht="21" customHeight="1">
      <c r="A12" s="137"/>
      <c r="B12" s="137"/>
      <c r="C12" s="139" t="s">
        <v>327</v>
      </c>
      <c r="D12" s="138"/>
      <c r="E12" s="138"/>
      <c r="F12" s="138"/>
      <c r="G12" s="138"/>
      <c r="H12" s="138"/>
      <c r="I12" s="138"/>
      <c r="J12" s="138"/>
      <c r="K12" s="138"/>
      <c r="L12" s="138"/>
      <c r="M12" s="138"/>
      <c r="N12" s="140"/>
      <c r="O12" s="138"/>
      <c r="P12" s="138"/>
      <c r="Q12" s="138"/>
      <c r="R12" s="139" t="s">
        <v>328</v>
      </c>
      <c r="S12" s="138"/>
      <c r="T12" s="138"/>
      <c r="U12" s="138"/>
      <c r="V12" s="138"/>
      <c r="W12" s="138"/>
      <c r="X12" s="138"/>
      <c r="Y12" s="138"/>
      <c r="Z12" s="138"/>
      <c r="AA12" s="138"/>
      <c r="AB12" s="138"/>
      <c r="AC12" s="138"/>
      <c r="AD12" s="134"/>
      <c r="AE12" s="134"/>
      <c r="AF12" s="134"/>
      <c r="AG12" s="134"/>
      <c r="AH12" s="134"/>
      <c r="AI12" s="134"/>
      <c r="AJ12" s="135"/>
    </row>
    <row r="13" spans="1:36" ht="4.5" customHeight="1">
      <c r="A13" s="21"/>
      <c r="B13" s="24"/>
      <c r="C13" s="25"/>
      <c r="D13" s="25"/>
      <c r="E13" s="25"/>
      <c r="F13" s="25"/>
      <c r="G13" s="25"/>
      <c r="H13" s="25"/>
      <c r="I13" s="25"/>
      <c r="J13" s="25"/>
      <c r="K13" s="25"/>
      <c r="L13" s="25"/>
      <c r="M13" s="25"/>
      <c r="N13" s="26"/>
      <c r="O13" s="25"/>
      <c r="P13" s="25"/>
      <c r="Q13" s="25"/>
      <c r="R13" s="25"/>
      <c r="S13" s="25"/>
      <c r="T13" s="25"/>
      <c r="U13" s="25"/>
      <c r="V13" s="25"/>
      <c r="W13" s="25"/>
      <c r="X13" s="25"/>
      <c r="Y13" s="25"/>
      <c r="Z13" s="25"/>
      <c r="AA13" s="25"/>
      <c r="AB13" s="25"/>
      <c r="AC13" s="25"/>
      <c r="AD13" s="25"/>
      <c r="AE13" s="25"/>
      <c r="AF13" s="25"/>
      <c r="AG13" s="25"/>
      <c r="AH13" s="25"/>
      <c r="AI13" s="25"/>
      <c r="AJ13" s="26"/>
    </row>
    <row r="14" spans="1:36" ht="12" hidden="1" customHeight="1">
      <c r="A14" s="21"/>
      <c r="B14" s="21"/>
      <c r="C14" s="22"/>
      <c r="D14" s="22"/>
      <c r="E14" s="22"/>
      <c r="F14" s="22"/>
      <c r="G14" s="22"/>
      <c r="H14" s="22"/>
      <c r="I14" s="22"/>
      <c r="J14" s="22"/>
      <c r="K14" s="22"/>
      <c r="L14" s="22"/>
      <c r="M14" s="22"/>
      <c r="N14" s="27"/>
      <c r="O14" s="22"/>
      <c r="P14" s="22"/>
      <c r="Q14" s="276" t="s">
        <v>367</v>
      </c>
      <c r="R14" s="22"/>
      <c r="S14" s="22"/>
      <c r="T14" s="22"/>
      <c r="U14" s="22"/>
      <c r="V14" s="22"/>
      <c r="W14" s="22"/>
      <c r="X14" s="22"/>
      <c r="Y14" s="22"/>
      <c r="Z14" s="22"/>
      <c r="AA14" s="22"/>
      <c r="AB14" s="22"/>
      <c r="AC14" s="22"/>
      <c r="AD14" s="22"/>
      <c r="AE14" s="22"/>
      <c r="AF14" s="22"/>
      <c r="AG14" s="22"/>
      <c r="AH14" s="22"/>
      <c r="AI14" s="22"/>
      <c r="AJ14" s="27"/>
    </row>
    <row r="15" spans="1:36" ht="3" hidden="1" customHeight="1">
      <c r="A15" s="21"/>
      <c r="B15" s="21"/>
      <c r="C15" s="22"/>
      <c r="D15" s="22"/>
      <c r="E15" s="22"/>
      <c r="F15" s="22"/>
      <c r="G15" s="22"/>
      <c r="H15" s="22"/>
      <c r="I15" s="22"/>
      <c r="J15" s="22"/>
      <c r="K15" s="22"/>
      <c r="L15" s="22"/>
      <c r="M15" s="22"/>
      <c r="N15" s="27"/>
      <c r="O15" s="22"/>
      <c r="P15" s="22"/>
      <c r="Q15" s="22"/>
      <c r="R15" s="22"/>
      <c r="S15" s="22"/>
      <c r="T15" s="22"/>
      <c r="U15" s="22"/>
      <c r="V15" s="22"/>
      <c r="W15" s="22"/>
      <c r="X15" s="22"/>
      <c r="Y15" s="22"/>
      <c r="Z15" s="87"/>
      <c r="AA15" s="82"/>
      <c r="AB15" s="82"/>
      <c r="AC15" s="22"/>
      <c r="AD15" s="83"/>
      <c r="AE15" s="83"/>
      <c r="AF15" s="83"/>
      <c r="AG15" s="83"/>
      <c r="AH15" s="22"/>
      <c r="AI15" s="22"/>
      <c r="AJ15" s="27"/>
    </row>
    <row r="16" spans="1:36" ht="12.75" hidden="1" customHeight="1">
      <c r="A16" s="21"/>
      <c r="B16" s="21"/>
      <c r="C16" s="22"/>
      <c r="D16" s="22"/>
      <c r="E16" s="22"/>
      <c r="F16" s="22"/>
      <c r="G16" s="22"/>
      <c r="H16" s="22"/>
      <c r="I16" s="22"/>
      <c r="J16" s="22"/>
      <c r="K16" s="22"/>
      <c r="L16" s="22"/>
      <c r="M16" s="22"/>
      <c r="N16" s="27"/>
      <c r="O16" s="22"/>
      <c r="P16" s="22"/>
      <c r="Q16" s="22"/>
      <c r="R16" s="34"/>
      <c r="S16" s="22"/>
      <c r="T16" s="22" t="s">
        <v>370</v>
      </c>
      <c r="U16" s="22"/>
      <c r="V16" s="22"/>
      <c r="W16" s="22"/>
      <c r="X16" s="22"/>
      <c r="Y16" s="22"/>
      <c r="Z16" s="22"/>
      <c r="AA16" s="22"/>
      <c r="AB16" s="22"/>
      <c r="AC16" s="22"/>
      <c r="AD16" s="22"/>
      <c r="AE16" s="22"/>
      <c r="AF16" s="22"/>
      <c r="AG16" s="22"/>
      <c r="AH16" s="22"/>
      <c r="AI16" s="22"/>
      <c r="AJ16" s="27"/>
    </row>
    <row r="17" spans="1:36" ht="3" customHeight="1">
      <c r="A17" s="21"/>
      <c r="B17" s="21"/>
      <c r="C17" s="22"/>
      <c r="D17" s="22"/>
      <c r="E17" s="22"/>
      <c r="F17" s="22"/>
      <c r="G17" s="22"/>
      <c r="H17" s="22"/>
      <c r="I17" s="22"/>
      <c r="J17" s="22"/>
      <c r="K17" s="22"/>
      <c r="L17" s="22"/>
      <c r="M17" s="22"/>
      <c r="N17" s="27"/>
      <c r="O17" s="22"/>
      <c r="P17" s="22"/>
      <c r="Q17" s="22"/>
      <c r="R17" s="22"/>
      <c r="S17" s="22"/>
      <c r="T17" s="22"/>
      <c r="U17" s="22"/>
      <c r="V17" s="22"/>
      <c r="W17" s="22"/>
      <c r="X17" s="22"/>
      <c r="Y17" s="22"/>
      <c r="Z17" s="22"/>
      <c r="AA17" s="22"/>
      <c r="AB17" s="22"/>
      <c r="AC17" s="22"/>
      <c r="AD17" s="22"/>
      <c r="AE17" s="22"/>
      <c r="AF17" s="22"/>
      <c r="AG17" s="22"/>
      <c r="AH17" s="22"/>
      <c r="AI17" s="22"/>
      <c r="AJ17" s="27"/>
    </row>
    <row r="18" spans="1:36" ht="12.75" customHeight="1">
      <c r="A18" s="21"/>
      <c r="B18" s="21"/>
      <c r="C18" s="22"/>
      <c r="D18" s="22"/>
      <c r="E18" s="34" t="e">
        <f>IF('DATA INPUT'!#REF!="4+0 (3+0)","X"," ")</f>
        <v>#REF!</v>
      </c>
      <c r="F18" s="22"/>
      <c r="G18" s="22" t="s">
        <v>723</v>
      </c>
      <c r="H18" s="22"/>
      <c r="I18" s="22"/>
      <c r="J18" s="22"/>
      <c r="K18" s="22"/>
      <c r="L18" s="22"/>
      <c r="M18" s="22"/>
      <c r="N18" s="27"/>
      <c r="O18" s="22"/>
      <c r="P18" s="22"/>
      <c r="Q18" s="22"/>
      <c r="R18" s="33"/>
      <c r="S18" s="22"/>
      <c r="T18" s="22" t="s">
        <v>727</v>
      </c>
      <c r="U18" s="22"/>
      <c r="V18" s="22"/>
      <c r="W18" s="22"/>
      <c r="X18" s="22"/>
      <c r="Y18" s="22"/>
      <c r="Z18" s="22"/>
      <c r="AA18" s="22"/>
      <c r="AB18" s="22"/>
      <c r="AC18" s="22"/>
      <c r="AD18" s="22"/>
      <c r="AE18" s="22"/>
      <c r="AF18" s="22"/>
      <c r="AG18" s="22"/>
      <c r="AH18" s="22"/>
      <c r="AI18" s="22"/>
      <c r="AJ18" s="27"/>
    </row>
    <row r="19" spans="1:36" ht="6" customHeight="1">
      <c r="A19" s="21"/>
      <c r="B19" s="21"/>
      <c r="C19" s="22"/>
      <c r="D19" s="22"/>
      <c r="E19" s="22"/>
      <c r="F19" s="22"/>
      <c r="G19" s="22"/>
      <c r="H19" s="22"/>
      <c r="I19" s="22"/>
      <c r="J19" s="22"/>
      <c r="K19" s="22"/>
      <c r="L19" s="22"/>
      <c r="M19" s="22"/>
      <c r="N19" s="27"/>
      <c r="O19" s="22"/>
      <c r="P19" s="22"/>
      <c r="Q19" s="22"/>
      <c r="R19" s="22"/>
      <c r="S19" s="22"/>
      <c r="T19" s="22"/>
      <c r="U19" s="22"/>
      <c r="V19" s="22"/>
      <c r="W19" s="22"/>
      <c r="X19" s="22"/>
      <c r="Y19" s="22"/>
      <c r="Z19" s="22"/>
      <c r="AA19" s="22"/>
      <c r="AB19" s="22"/>
      <c r="AC19" s="22"/>
      <c r="AD19" s="22"/>
      <c r="AE19" s="22"/>
      <c r="AF19" s="22"/>
      <c r="AG19" s="22"/>
      <c r="AH19" s="22"/>
      <c r="AI19" s="22"/>
      <c r="AJ19" s="27"/>
    </row>
    <row r="20" spans="1:36" ht="12.75" customHeight="1">
      <c r="A20" s="21"/>
      <c r="B20" s="21"/>
      <c r="C20" s="22"/>
      <c r="D20" s="22"/>
      <c r="M20" s="22"/>
      <c r="N20" s="27"/>
      <c r="O20" s="22"/>
      <c r="P20" s="22"/>
      <c r="Q20" s="276"/>
      <c r="R20" s="34"/>
      <c r="S20" s="22"/>
      <c r="T20" s="22" t="s">
        <v>728</v>
      </c>
      <c r="U20" s="22"/>
      <c r="V20" s="22"/>
      <c r="W20" s="22"/>
      <c r="X20" s="22"/>
      <c r="Y20" s="22"/>
      <c r="Z20" s="22"/>
      <c r="AA20" s="22"/>
      <c r="AB20" s="22"/>
      <c r="AC20" s="22"/>
      <c r="AD20" s="22"/>
      <c r="AE20" s="22"/>
      <c r="AF20" s="22"/>
      <c r="AG20" s="22"/>
      <c r="AH20" s="22"/>
      <c r="AI20" s="22"/>
      <c r="AJ20" s="27"/>
    </row>
    <row r="21" spans="1:36" ht="2.25" customHeight="1">
      <c r="A21" s="21"/>
      <c r="B21" s="21"/>
      <c r="C21" s="22"/>
      <c r="D21" s="22"/>
      <c r="M21" s="22"/>
      <c r="N21" s="27"/>
      <c r="O21" s="22"/>
      <c r="P21" s="22"/>
      <c r="Q21" s="22"/>
      <c r="R21" s="22"/>
      <c r="S21" s="22"/>
      <c r="T21" s="22"/>
      <c r="U21" s="22"/>
      <c r="V21" s="22"/>
      <c r="W21" s="22"/>
      <c r="X21" s="22"/>
      <c r="Y21" s="22"/>
      <c r="Z21" s="22"/>
      <c r="AA21" s="22"/>
      <c r="AB21" s="22"/>
      <c r="AC21" s="22"/>
      <c r="AD21" s="22"/>
      <c r="AE21" s="22"/>
      <c r="AF21" s="22"/>
      <c r="AG21" s="22"/>
      <c r="AH21" s="22"/>
      <c r="AI21" s="22"/>
      <c r="AJ21" s="27"/>
    </row>
    <row r="22" spans="1:36" ht="3" customHeight="1">
      <c r="A22" s="21"/>
      <c r="B22" s="28"/>
      <c r="C22" s="29"/>
      <c r="D22" s="29"/>
      <c r="E22" s="29"/>
      <c r="F22" s="29"/>
      <c r="G22" s="29"/>
      <c r="H22" s="29"/>
      <c r="I22" s="29"/>
      <c r="J22" s="29"/>
      <c r="K22" s="29"/>
      <c r="L22" s="29"/>
      <c r="M22" s="29"/>
      <c r="N22" s="30"/>
      <c r="O22" s="29"/>
      <c r="P22" s="29"/>
      <c r="Q22" s="29"/>
      <c r="R22" s="29"/>
      <c r="S22" s="29"/>
      <c r="T22" s="29"/>
      <c r="U22" s="29"/>
      <c r="V22" s="29"/>
      <c r="W22" s="29"/>
      <c r="X22" s="29"/>
      <c r="Y22" s="29"/>
      <c r="Z22" s="29"/>
      <c r="AA22" s="29"/>
      <c r="AB22" s="29"/>
      <c r="AC22" s="29"/>
      <c r="AD22" s="29"/>
      <c r="AE22" s="29"/>
      <c r="AF22" s="29"/>
      <c r="AG22" s="29"/>
      <c r="AH22" s="29"/>
      <c r="AI22" s="29"/>
      <c r="AJ22" s="30"/>
    </row>
    <row r="23" spans="1:36" ht="4.5" customHeight="1">
      <c r="A23" s="21"/>
      <c r="B23" s="21"/>
      <c r="C23" s="22"/>
      <c r="D23" s="22"/>
      <c r="E23" s="22"/>
      <c r="F23" s="22"/>
      <c r="G23" s="22"/>
      <c r="H23" s="22"/>
      <c r="I23" s="22"/>
      <c r="J23" s="22"/>
      <c r="K23" s="22"/>
      <c r="L23" s="22"/>
      <c r="M23" s="22"/>
      <c r="N23" s="27"/>
      <c r="O23" s="22"/>
      <c r="P23" s="22"/>
      <c r="Q23" s="22"/>
      <c r="R23" s="22"/>
      <c r="S23" s="22"/>
      <c r="T23" s="22"/>
      <c r="U23" s="22"/>
      <c r="V23" s="22"/>
      <c r="W23" s="22"/>
      <c r="X23" s="22"/>
      <c r="Y23" s="22"/>
      <c r="Z23" s="22"/>
      <c r="AA23" s="22"/>
      <c r="AB23" s="22"/>
      <c r="AC23" s="22"/>
      <c r="AD23" s="22"/>
      <c r="AE23" s="22"/>
      <c r="AF23" s="22"/>
      <c r="AG23" s="22"/>
      <c r="AH23" s="22"/>
      <c r="AI23" s="22"/>
      <c r="AJ23" s="27"/>
    </row>
    <row r="24" spans="1:36" ht="12" customHeight="1">
      <c r="A24" s="21"/>
      <c r="B24" s="21"/>
      <c r="C24" s="22"/>
      <c r="D24" s="22"/>
      <c r="E24" s="22"/>
      <c r="F24" s="22"/>
      <c r="G24" s="22"/>
      <c r="H24" s="22"/>
      <c r="I24" s="22"/>
      <c r="J24" s="22"/>
      <c r="K24" s="22"/>
      <c r="L24" s="22"/>
      <c r="M24" s="22"/>
      <c r="N24" s="27"/>
      <c r="O24" s="22"/>
      <c r="P24" s="22"/>
      <c r="Q24" s="276" t="s">
        <v>367</v>
      </c>
      <c r="R24" s="22"/>
      <c r="S24" s="22"/>
      <c r="T24" s="22"/>
      <c r="U24" s="22"/>
      <c r="V24" s="22"/>
      <c r="W24" s="22"/>
      <c r="X24" s="22"/>
      <c r="Y24" s="22"/>
      <c r="Z24" s="22"/>
      <c r="AA24" s="22"/>
      <c r="AB24" s="22"/>
      <c r="AC24" s="22"/>
      <c r="AD24" s="22"/>
      <c r="AE24" s="22"/>
      <c r="AF24" s="22"/>
      <c r="AG24" s="22"/>
      <c r="AH24" s="22"/>
      <c r="AI24" s="22"/>
      <c r="AJ24" s="27"/>
    </row>
    <row r="25" spans="1:36" ht="3" customHeight="1">
      <c r="A25" s="21"/>
      <c r="B25" s="21"/>
      <c r="C25" s="22"/>
      <c r="D25" s="22"/>
      <c r="E25" s="22"/>
      <c r="F25" s="22"/>
      <c r="G25" s="22"/>
      <c r="H25" s="22"/>
      <c r="I25" s="22"/>
      <c r="J25" s="22"/>
      <c r="K25" s="22"/>
      <c r="L25" s="22"/>
      <c r="M25" s="22"/>
      <c r="N25" s="27"/>
      <c r="O25" s="22"/>
      <c r="P25" s="22"/>
      <c r="Q25" s="22"/>
      <c r="R25" s="22"/>
      <c r="S25" s="22"/>
      <c r="T25" s="22"/>
      <c r="U25" s="22"/>
      <c r="V25" s="22"/>
      <c r="W25" s="22"/>
      <c r="X25" s="22"/>
      <c r="Y25" s="22"/>
      <c r="Z25" s="87"/>
      <c r="AA25" s="82"/>
      <c r="AB25" s="82"/>
      <c r="AC25" s="22"/>
      <c r="AD25" s="83"/>
      <c r="AE25" s="83"/>
      <c r="AF25" s="83"/>
      <c r="AG25" s="83"/>
      <c r="AH25" s="22"/>
      <c r="AI25" s="22"/>
      <c r="AJ25" s="27"/>
    </row>
    <row r="26" spans="1:36" ht="12.75" customHeight="1">
      <c r="A26" s="21"/>
      <c r="B26" s="21"/>
      <c r="C26" s="22"/>
      <c r="D26" s="22"/>
      <c r="E26" s="22"/>
      <c r="F26" s="22"/>
      <c r="G26" s="22"/>
      <c r="H26" s="22"/>
      <c r="I26" s="22"/>
      <c r="J26" s="22"/>
      <c r="K26" s="22"/>
      <c r="L26" s="22"/>
      <c r="M26" s="22"/>
      <c r="N26" s="27"/>
      <c r="O26" s="22"/>
      <c r="P26" s="22"/>
      <c r="Q26" s="22"/>
      <c r="R26" s="34"/>
      <c r="S26" s="22"/>
      <c r="T26" s="22" t="s">
        <v>370</v>
      </c>
      <c r="U26" s="22"/>
      <c r="V26" s="22"/>
      <c r="W26" s="22"/>
      <c r="X26" s="22"/>
      <c r="Y26" s="22"/>
      <c r="Z26" s="22"/>
      <c r="AA26" s="22"/>
      <c r="AB26" s="22"/>
      <c r="AC26" s="22"/>
      <c r="AD26" s="22"/>
      <c r="AE26" s="22"/>
      <c r="AF26" s="22"/>
      <c r="AG26" s="22"/>
      <c r="AH26" s="22"/>
      <c r="AI26" s="22"/>
      <c r="AJ26" s="27"/>
    </row>
    <row r="27" spans="1:36" ht="4.5" customHeight="1">
      <c r="A27" s="21"/>
      <c r="B27" s="21"/>
      <c r="C27" s="22"/>
      <c r="D27" s="22"/>
      <c r="E27" s="22"/>
      <c r="F27" s="22"/>
      <c r="G27" s="22"/>
      <c r="H27" s="22"/>
      <c r="I27" s="22"/>
      <c r="J27" s="22"/>
      <c r="K27" s="22"/>
      <c r="L27" s="22"/>
      <c r="M27" s="22"/>
      <c r="N27" s="27"/>
      <c r="O27" s="22"/>
      <c r="P27" s="22"/>
      <c r="Q27" s="22"/>
      <c r="R27" s="22"/>
      <c r="S27" s="22"/>
      <c r="T27" s="22"/>
      <c r="U27" s="22"/>
      <c r="V27" s="22"/>
      <c r="W27" s="22"/>
      <c r="X27" s="22"/>
      <c r="Y27" s="22"/>
      <c r="Z27" s="22"/>
      <c r="AA27" s="22"/>
      <c r="AB27" s="22"/>
      <c r="AC27" s="22"/>
      <c r="AD27" s="22"/>
      <c r="AE27" s="22"/>
      <c r="AF27" s="22"/>
      <c r="AG27" s="22"/>
      <c r="AH27" s="22"/>
      <c r="AI27" s="22"/>
      <c r="AJ27" s="27"/>
    </row>
    <row r="28" spans="1:36" ht="13.5" customHeight="1">
      <c r="A28" s="21"/>
      <c r="B28" s="21"/>
      <c r="C28" s="22"/>
      <c r="D28" s="22"/>
      <c r="E28" s="34" t="e">
        <f>IF('DATA INPUT'!#REF!="4+0 (3+0)","X"," ")</f>
        <v>#REF!</v>
      </c>
      <c r="F28" s="22"/>
      <c r="G28" s="22" t="s">
        <v>254</v>
      </c>
      <c r="H28" s="22"/>
      <c r="I28" s="22"/>
      <c r="J28" s="22"/>
      <c r="K28" s="22"/>
      <c r="L28" s="22"/>
      <c r="M28" s="22"/>
      <c r="N28" s="27"/>
      <c r="O28" s="22"/>
      <c r="P28" s="22"/>
      <c r="Q28" s="22"/>
      <c r="R28" s="33"/>
      <c r="S28" s="22"/>
      <c r="T28" s="22" t="s">
        <v>369</v>
      </c>
      <c r="U28" s="22"/>
      <c r="V28" s="22"/>
      <c r="W28" s="22"/>
      <c r="X28" s="22"/>
      <c r="Y28" s="22"/>
      <c r="Z28" s="22"/>
      <c r="AA28" s="22"/>
      <c r="AB28" s="22"/>
      <c r="AC28" s="22"/>
      <c r="AD28" s="22"/>
      <c r="AE28" s="22"/>
      <c r="AF28" s="22"/>
      <c r="AG28" s="22"/>
      <c r="AH28" s="22"/>
      <c r="AI28" s="22"/>
      <c r="AJ28" s="27"/>
    </row>
    <row r="29" spans="1:36" ht="6" customHeight="1">
      <c r="A29" s="21"/>
      <c r="B29" s="21"/>
      <c r="C29" s="22"/>
      <c r="D29" s="22"/>
      <c r="E29" s="22"/>
      <c r="F29" s="22"/>
      <c r="G29" s="22"/>
      <c r="H29" s="22"/>
      <c r="I29" s="22"/>
      <c r="J29" s="22"/>
      <c r="K29" s="22"/>
      <c r="L29" s="22"/>
      <c r="M29" s="22"/>
      <c r="N29" s="27"/>
      <c r="O29" s="22"/>
      <c r="P29" s="22"/>
      <c r="Q29" s="22"/>
      <c r="R29" s="22"/>
      <c r="S29" s="22"/>
      <c r="T29" s="22"/>
      <c r="U29" s="22"/>
      <c r="V29" s="22"/>
      <c r="W29" s="22"/>
      <c r="X29" s="22"/>
      <c r="Y29" s="22"/>
      <c r="Z29" s="22"/>
      <c r="AA29" s="22"/>
      <c r="AB29" s="22"/>
      <c r="AC29" s="22"/>
      <c r="AD29" s="22"/>
      <c r="AE29" s="22"/>
      <c r="AF29" s="22"/>
      <c r="AG29" s="22"/>
      <c r="AH29" s="22"/>
      <c r="AI29" s="22"/>
      <c r="AJ29" s="27"/>
    </row>
    <row r="30" spans="1:36" ht="12" customHeight="1">
      <c r="A30" s="21"/>
      <c r="B30" s="21"/>
      <c r="C30" s="22"/>
      <c r="D30" s="22"/>
      <c r="K30" s="22"/>
      <c r="L30" s="22"/>
      <c r="M30" s="22"/>
      <c r="N30" s="27"/>
      <c r="O30" s="22"/>
      <c r="P30" s="22"/>
      <c r="Q30" s="276" t="s">
        <v>368</v>
      </c>
      <c r="R30" s="22"/>
      <c r="S30" s="22"/>
      <c r="T30" s="22"/>
      <c r="U30" s="22"/>
      <c r="V30" s="22"/>
      <c r="W30" s="22"/>
      <c r="X30" s="22"/>
      <c r="Y30" s="22"/>
      <c r="Z30" s="22"/>
      <c r="AA30" s="22"/>
      <c r="AB30" s="22"/>
      <c r="AC30" s="22"/>
      <c r="AD30" s="22"/>
      <c r="AE30" s="22"/>
      <c r="AF30" s="22"/>
      <c r="AG30" s="22"/>
      <c r="AH30" s="22"/>
      <c r="AI30" s="22"/>
      <c r="AJ30" s="27"/>
    </row>
    <row r="31" spans="1:36" ht="2.25" customHeight="1">
      <c r="A31" s="21"/>
      <c r="B31" s="21"/>
      <c r="C31" s="22"/>
      <c r="D31" s="22"/>
      <c r="E31" s="22"/>
      <c r="F31" s="22"/>
      <c r="G31" s="22"/>
      <c r="H31" s="22"/>
      <c r="I31" s="22"/>
      <c r="J31" s="22"/>
      <c r="K31" s="22"/>
      <c r="L31" s="22"/>
      <c r="M31" s="22"/>
      <c r="N31" s="27"/>
      <c r="O31" s="22"/>
      <c r="P31" s="22"/>
      <c r="Q31" s="22"/>
      <c r="R31" s="22"/>
      <c r="S31" s="22"/>
      <c r="T31" s="22"/>
      <c r="U31" s="22"/>
      <c r="V31" s="22"/>
      <c r="W31" s="22"/>
      <c r="X31" s="22"/>
      <c r="Y31" s="22"/>
      <c r="Z31" s="22"/>
      <c r="AA31" s="22"/>
      <c r="AB31" s="22"/>
      <c r="AC31" s="22"/>
      <c r="AD31" s="22"/>
      <c r="AE31" s="22"/>
      <c r="AF31" s="22"/>
      <c r="AG31" s="22"/>
      <c r="AH31" s="22"/>
      <c r="AI31" s="22"/>
      <c r="AJ31" s="27"/>
    </row>
    <row r="32" spans="1:36" ht="12.75" customHeight="1">
      <c r="A32" s="21"/>
      <c r="B32" s="21"/>
      <c r="C32" s="22"/>
      <c r="D32" s="22"/>
      <c r="E32" s="22"/>
      <c r="F32" s="22"/>
      <c r="G32" s="22"/>
      <c r="H32" s="22"/>
      <c r="I32" s="22"/>
      <c r="J32" s="22"/>
      <c r="K32" s="22"/>
      <c r="L32" s="22"/>
      <c r="M32" s="22"/>
      <c r="N32" s="27"/>
      <c r="O32" s="22"/>
      <c r="P32" s="22"/>
      <c r="Q32" s="22"/>
      <c r="R32" s="34"/>
      <c r="S32" s="22"/>
      <c r="T32" s="22" t="s">
        <v>228</v>
      </c>
      <c r="U32" s="22"/>
      <c r="V32" s="22"/>
      <c r="W32" s="22"/>
      <c r="X32" s="22"/>
      <c r="Y32" s="22"/>
      <c r="Z32" s="22"/>
      <c r="AA32" s="22"/>
      <c r="AB32" s="22"/>
      <c r="AC32" s="22"/>
      <c r="AD32" s="22"/>
      <c r="AE32" s="22"/>
      <c r="AF32" s="22"/>
      <c r="AG32" s="22"/>
      <c r="AH32" s="22"/>
      <c r="AI32" s="22"/>
      <c r="AJ32" s="27"/>
    </row>
    <row r="33" spans="1:36" ht="4.5" customHeight="1">
      <c r="A33" s="21"/>
      <c r="B33" s="21"/>
      <c r="C33" s="22"/>
      <c r="D33" s="22"/>
      <c r="E33" s="22"/>
      <c r="F33" s="22"/>
      <c r="G33" s="22"/>
      <c r="H33" s="22"/>
      <c r="I33" s="22"/>
      <c r="J33" s="22"/>
      <c r="K33" s="22"/>
      <c r="L33" s="22"/>
      <c r="M33" s="22"/>
      <c r="N33" s="27"/>
      <c r="O33" s="22"/>
      <c r="P33" s="22"/>
      <c r="Q33" s="22"/>
      <c r="R33" s="22"/>
      <c r="S33" s="22"/>
      <c r="T33" s="22"/>
      <c r="U33" s="22"/>
      <c r="V33" s="22"/>
      <c r="W33" s="22"/>
      <c r="X33" s="22"/>
      <c r="Y33" s="22"/>
      <c r="Z33" s="22"/>
      <c r="AA33" s="22"/>
      <c r="AB33" s="22"/>
      <c r="AC33" s="22"/>
      <c r="AD33" s="22"/>
      <c r="AE33" s="22"/>
      <c r="AF33" s="22"/>
      <c r="AG33" s="22"/>
      <c r="AH33" s="22"/>
      <c r="AI33" s="22"/>
      <c r="AJ33" s="27"/>
    </row>
    <row r="34" spans="1:36" ht="12.75" customHeight="1">
      <c r="A34" s="21"/>
      <c r="B34" s="21"/>
      <c r="C34" s="22"/>
      <c r="D34" s="22"/>
      <c r="E34" s="22"/>
      <c r="F34" s="22"/>
      <c r="G34" s="22"/>
      <c r="H34" s="22"/>
      <c r="I34" s="22"/>
      <c r="J34" s="22"/>
      <c r="K34" s="22"/>
      <c r="L34" s="22"/>
      <c r="M34" s="22"/>
      <c r="N34" s="27"/>
      <c r="O34" s="22"/>
      <c r="P34" s="22"/>
      <c r="Q34" s="22"/>
      <c r="R34" s="34"/>
      <c r="S34" s="22"/>
      <c r="T34" s="22" t="s">
        <v>296</v>
      </c>
      <c r="U34" s="22"/>
      <c r="V34" s="22"/>
      <c r="W34" s="22"/>
      <c r="X34" s="22"/>
      <c r="Y34" s="22"/>
      <c r="Z34" s="22"/>
      <c r="AA34" s="22"/>
      <c r="AB34" s="22"/>
      <c r="AC34" s="22"/>
      <c r="AD34" s="22"/>
      <c r="AE34" s="22"/>
      <c r="AF34" s="22"/>
      <c r="AG34" s="22"/>
      <c r="AH34" s="22"/>
      <c r="AI34" s="22"/>
      <c r="AJ34" s="27"/>
    </row>
    <row r="35" spans="1:36" ht="4.5" customHeight="1">
      <c r="A35" s="21"/>
      <c r="B35" s="21"/>
      <c r="C35" s="22"/>
      <c r="D35" s="22"/>
      <c r="E35" s="22"/>
      <c r="F35" s="22"/>
      <c r="G35" s="22"/>
      <c r="H35" s="22"/>
      <c r="I35" s="22"/>
      <c r="J35" s="22"/>
      <c r="K35" s="22"/>
      <c r="L35" s="22"/>
      <c r="M35" s="22"/>
      <c r="N35" s="27"/>
      <c r="O35" s="22"/>
      <c r="P35" s="22"/>
      <c r="Q35" s="22"/>
      <c r="R35" s="22"/>
      <c r="S35" s="22"/>
      <c r="T35" s="22"/>
      <c r="U35" s="22"/>
      <c r="V35" s="22"/>
      <c r="W35" s="22"/>
      <c r="X35" s="22"/>
      <c r="Y35" s="22"/>
      <c r="Z35" s="22"/>
      <c r="AA35" s="22"/>
      <c r="AB35" s="22"/>
      <c r="AC35" s="22"/>
      <c r="AD35" s="22"/>
      <c r="AE35" s="22"/>
      <c r="AF35" s="22"/>
      <c r="AG35" s="22"/>
      <c r="AH35" s="22"/>
      <c r="AI35" s="22"/>
      <c r="AJ35" s="27"/>
    </row>
    <row r="36" spans="1:36" ht="3" customHeight="1">
      <c r="A36" s="24"/>
      <c r="B36" s="24"/>
      <c r="C36" s="25"/>
      <c r="D36" s="25"/>
      <c r="E36" s="25"/>
      <c r="F36" s="25"/>
      <c r="G36" s="25"/>
      <c r="H36" s="25"/>
      <c r="I36" s="25"/>
      <c r="J36" s="25"/>
      <c r="K36" s="25"/>
      <c r="L36" s="25"/>
      <c r="M36" s="25"/>
      <c r="N36" s="26"/>
      <c r="O36" s="25"/>
      <c r="P36" s="25"/>
      <c r="Q36" s="25"/>
      <c r="R36" s="25"/>
      <c r="S36" s="25"/>
      <c r="T36" s="25"/>
      <c r="U36" s="25"/>
      <c r="V36" s="25"/>
      <c r="W36" s="25"/>
      <c r="X36" s="25"/>
      <c r="Y36" s="25"/>
      <c r="Z36" s="25"/>
      <c r="AA36" s="25"/>
      <c r="AB36" s="25"/>
      <c r="AC36" s="25"/>
      <c r="AD36" s="25"/>
      <c r="AE36" s="25"/>
      <c r="AF36" s="25"/>
      <c r="AG36" s="25"/>
      <c r="AH36" s="25"/>
      <c r="AI36" s="25"/>
      <c r="AJ36" s="26"/>
    </row>
    <row r="37" spans="1:36" ht="13.5" customHeight="1">
      <c r="A37" s="21"/>
      <c r="B37" s="21"/>
      <c r="C37" s="22"/>
      <c r="D37" s="22"/>
      <c r="E37" s="22"/>
      <c r="F37" s="22"/>
      <c r="G37" s="22"/>
      <c r="H37" s="22"/>
      <c r="I37" s="22"/>
      <c r="J37" s="22"/>
      <c r="K37" s="22"/>
      <c r="L37" s="22"/>
      <c r="M37" s="22"/>
      <c r="N37" s="27"/>
      <c r="O37" s="22"/>
      <c r="P37" s="22"/>
      <c r="Q37" s="276" t="s">
        <v>367</v>
      </c>
      <c r="R37" s="22"/>
      <c r="S37" s="22"/>
      <c r="T37" s="22"/>
      <c r="U37" s="22"/>
      <c r="V37" s="22"/>
      <c r="W37" s="22"/>
      <c r="X37" s="22"/>
      <c r="Y37" s="22"/>
      <c r="Z37" s="22"/>
      <c r="AA37" s="22"/>
      <c r="AB37" s="22"/>
      <c r="AC37" s="22"/>
      <c r="AD37" s="22"/>
      <c r="AE37" s="22"/>
      <c r="AF37" s="22"/>
      <c r="AG37" s="22"/>
      <c r="AH37" s="22"/>
      <c r="AI37" s="22"/>
      <c r="AJ37" s="27"/>
    </row>
    <row r="38" spans="1:36" ht="4.5" customHeight="1">
      <c r="A38" s="21"/>
      <c r="B38" s="21"/>
      <c r="C38" s="22"/>
      <c r="D38" s="22"/>
      <c r="E38" s="22"/>
      <c r="F38" s="22"/>
      <c r="G38" s="22"/>
      <c r="H38" s="22"/>
      <c r="I38" s="22"/>
      <c r="J38" s="22"/>
      <c r="K38" s="22"/>
      <c r="L38" s="22"/>
      <c r="M38" s="22"/>
      <c r="N38" s="27"/>
      <c r="O38" s="22"/>
      <c r="P38" s="22"/>
      <c r="Q38" s="22"/>
      <c r="R38" s="22"/>
      <c r="S38" s="22"/>
      <c r="T38" s="22"/>
      <c r="U38" s="22"/>
      <c r="V38" s="22"/>
      <c r="W38" s="22"/>
      <c r="X38" s="22"/>
      <c r="Y38" s="22"/>
      <c r="Z38" s="22"/>
      <c r="AA38" s="22"/>
      <c r="AB38" s="22"/>
      <c r="AC38" s="22"/>
      <c r="AD38" s="22"/>
      <c r="AE38" s="22"/>
      <c r="AF38" s="22"/>
      <c r="AG38" s="22"/>
      <c r="AH38" s="22"/>
      <c r="AI38" s="22"/>
      <c r="AJ38" s="27"/>
    </row>
    <row r="39" spans="1:36" ht="12.75" customHeight="1">
      <c r="A39" s="21"/>
      <c r="B39" s="21"/>
      <c r="C39" s="22"/>
      <c r="D39" s="22"/>
      <c r="E39" s="34" t="e">
        <f>IF('DATA INPUT'!#REF!="3+1 (2+1)","X"," ")</f>
        <v>#REF!</v>
      </c>
      <c r="F39" s="22"/>
      <c r="G39" s="22" t="s">
        <v>255</v>
      </c>
      <c r="H39" s="22"/>
      <c r="I39" s="22"/>
      <c r="J39" s="22"/>
      <c r="K39" s="22"/>
      <c r="L39" s="22"/>
      <c r="M39" s="22"/>
      <c r="N39" s="27"/>
      <c r="O39" s="22"/>
      <c r="P39" s="22"/>
      <c r="Q39" s="22"/>
      <c r="R39" s="34"/>
      <c r="S39" s="22"/>
      <c r="T39" s="22" t="s">
        <v>431</v>
      </c>
      <c r="U39" s="22"/>
      <c r="V39" s="22"/>
      <c r="W39" s="22"/>
      <c r="X39" s="22"/>
      <c r="Y39" s="22"/>
      <c r="Z39" s="22"/>
      <c r="AA39" s="22"/>
      <c r="AB39" s="22"/>
      <c r="AC39" s="22"/>
      <c r="AD39" s="22"/>
      <c r="AE39" s="22"/>
      <c r="AF39" s="22"/>
      <c r="AG39" s="22"/>
      <c r="AH39" s="22"/>
      <c r="AI39" s="22"/>
      <c r="AJ39" s="27"/>
    </row>
    <row r="40" spans="1:36" ht="4.5" customHeight="1">
      <c r="A40" s="21"/>
      <c r="B40" s="21"/>
      <c r="C40" s="22"/>
      <c r="D40" s="22"/>
      <c r="E40" s="48"/>
      <c r="F40" s="22"/>
      <c r="G40" s="22"/>
      <c r="H40" s="22"/>
      <c r="I40" s="22"/>
      <c r="J40" s="22"/>
      <c r="K40" s="22"/>
      <c r="L40" s="22"/>
      <c r="M40" s="22"/>
      <c r="N40" s="27"/>
      <c r="O40" s="22"/>
      <c r="P40" s="22"/>
      <c r="Q40" s="22"/>
      <c r="R40" s="48"/>
      <c r="S40" s="22"/>
      <c r="T40" s="22"/>
      <c r="U40" s="22"/>
      <c r="V40" s="22"/>
      <c r="W40" s="22"/>
      <c r="X40" s="22"/>
      <c r="Y40" s="22"/>
      <c r="Z40" s="22"/>
      <c r="AA40" s="22"/>
      <c r="AB40" s="22"/>
      <c r="AC40" s="22"/>
      <c r="AD40" s="22"/>
      <c r="AE40" s="22"/>
      <c r="AF40" s="22"/>
      <c r="AG40" s="22"/>
      <c r="AH40" s="22"/>
      <c r="AI40" s="22"/>
      <c r="AJ40" s="27"/>
    </row>
    <row r="41" spans="1:36" ht="3" customHeight="1">
      <c r="A41" s="21"/>
      <c r="B41" s="21"/>
      <c r="C41" s="22"/>
      <c r="D41" s="22"/>
      <c r="E41" s="48"/>
      <c r="F41" s="22"/>
      <c r="G41" s="22"/>
      <c r="H41" s="22"/>
      <c r="I41" s="22"/>
      <c r="J41" s="22"/>
      <c r="K41" s="22"/>
      <c r="L41" s="22"/>
      <c r="M41" s="22"/>
      <c r="N41" s="27"/>
      <c r="O41" s="22"/>
      <c r="P41" s="22"/>
      <c r="Q41" s="22"/>
      <c r="R41" s="48"/>
      <c r="S41" s="22"/>
      <c r="T41" s="22"/>
      <c r="U41" s="22"/>
      <c r="V41" s="22"/>
      <c r="W41" s="22"/>
      <c r="X41" s="22"/>
      <c r="Y41" s="22"/>
      <c r="Z41" s="22"/>
      <c r="AA41" s="22"/>
      <c r="AB41" s="22"/>
      <c r="AC41" s="22"/>
      <c r="AD41" s="22"/>
      <c r="AE41" s="22"/>
      <c r="AF41" s="22"/>
      <c r="AG41" s="22"/>
      <c r="AH41" s="22"/>
      <c r="AI41" s="22"/>
      <c r="AJ41" s="27"/>
    </row>
    <row r="42" spans="1:36" ht="12.75" customHeight="1">
      <c r="A42" s="21"/>
      <c r="B42" s="21"/>
      <c r="C42" s="22"/>
      <c r="D42" s="22"/>
      <c r="E42" s="22"/>
      <c r="F42" s="22"/>
      <c r="G42" s="22"/>
      <c r="H42" s="22"/>
      <c r="I42" s="22"/>
      <c r="J42" s="22"/>
      <c r="K42" s="22"/>
      <c r="L42" s="22"/>
      <c r="M42" s="22"/>
      <c r="N42" s="27"/>
      <c r="O42" s="22"/>
      <c r="P42" s="22"/>
      <c r="Q42" s="22"/>
      <c r="R42" s="34"/>
      <c r="S42" s="22"/>
      <c r="T42" s="22" t="s">
        <v>734</v>
      </c>
      <c r="U42" s="22"/>
      <c r="V42" s="22"/>
      <c r="W42" s="22"/>
      <c r="X42" s="22"/>
      <c r="Y42" s="22"/>
      <c r="Z42" s="22"/>
      <c r="AA42" s="22"/>
      <c r="AB42" s="22"/>
      <c r="AC42" s="22"/>
      <c r="AD42" s="22"/>
      <c r="AE42" s="22"/>
      <c r="AF42" s="22"/>
      <c r="AG42" s="22"/>
      <c r="AH42" s="22"/>
      <c r="AI42" s="22"/>
      <c r="AJ42" s="27"/>
    </row>
    <row r="43" spans="1:36" ht="4.5" customHeight="1">
      <c r="A43" s="21"/>
      <c r="B43" s="21"/>
      <c r="C43" s="22"/>
      <c r="D43" s="22"/>
      <c r="E43" s="22"/>
      <c r="F43" s="22"/>
      <c r="G43" s="22"/>
      <c r="H43" s="22"/>
      <c r="I43" s="22"/>
      <c r="J43" s="22"/>
      <c r="K43" s="22"/>
      <c r="L43" s="22"/>
      <c r="M43" s="22"/>
      <c r="N43" s="27"/>
      <c r="O43" s="22"/>
      <c r="P43" s="22"/>
      <c r="Q43" s="22"/>
      <c r="R43" s="48"/>
      <c r="S43" s="22"/>
      <c r="T43" s="22"/>
      <c r="U43" s="22"/>
      <c r="V43" s="22"/>
      <c r="W43" s="22"/>
      <c r="X43" s="22"/>
      <c r="Y43" s="22"/>
      <c r="Z43" s="22"/>
      <c r="AA43" s="22"/>
      <c r="AB43" s="22"/>
      <c r="AC43" s="22"/>
      <c r="AD43" s="22"/>
      <c r="AE43" s="22"/>
      <c r="AF43" s="22"/>
      <c r="AG43" s="22"/>
      <c r="AH43" s="22"/>
      <c r="AI43" s="22"/>
      <c r="AJ43" s="27"/>
    </row>
    <row r="44" spans="1:36" ht="3.75" customHeight="1">
      <c r="A44" s="28"/>
      <c r="B44" s="28"/>
      <c r="C44" s="29"/>
      <c r="D44" s="29"/>
      <c r="E44" s="29"/>
      <c r="F44" s="29"/>
      <c r="G44" s="29"/>
      <c r="H44" s="29"/>
      <c r="I44" s="29"/>
      <c r="J44" s="29"/>
      <c r="K44" s="29"/>
      <c r="L44" s="29"/>
      <c r="M44" s="29"/>
      <c r="N44" s="30"/>
      <c r="O44" s="29"/>
      <c r="P44" s="29"/>
      <c r="Q44" s="29"/>
      <c r="R44" s="22"/>
      <c r="S44" s="22"/>
      <c r="T44" s="22"/>
      <c r="U44" s="22"/>
      <c r="V44" s="22"/>
      <c r="W44" s="22"/>
      <c r="X44" s="22"/>
      <c r="Y44" s="22"/>
      <c r="Z44" s="22"/>
      <c r="AA44" s="22"/>
      <c r="AB44" s="22"/>
      <c r="AC44" s="22"/>
      <c r="AD44" s="22"/>
      <c r="AE44" s="22"/>
      <c r="AF44" s="29"/>
      <c r="AG44" s="29"/>
      <c r="AH44" s="29"/>
      <c r="AI44" s="29"/>
      <c r="AJ44" s="30"/>
    </row>
    <row r="45" spans="1:36" ht="2.25" customHeight="1">
      <c r="A45" s="24"/>
      <c r="B45" s="24"/>
      <c r="C45" s="25"/>
      <c r="D45" s="25"/>
      <c r="E45" s="25"/>
      <c r="F45" s="25"/>
      <c r="G45" s="25"/>
      <c r="H45" s="25"/>
      <c r="I45" s="25"/>
      <c r="J45" s="25"/>
      <c r="K45" s="25"/>
      <c r="L45" s="25"/>
      <c r="M45" s="25"/>
      <c r="N45" s="26"/>
      <c r="O45" s="25"/>
      <c r="P45" s="25"/>
      <c r="Q45" s="25"/>
      <c r="R45" s="25"/>
      <c r="S45" s="25"/>
      <c r="T45" s="25"/>
      <c r="U45" s="25"/>
      <c r="V45" s="25"/>
      <c r="W45" s="25"/>
      <c r="X45" s="25"/>
      <c r="Y45" s="25"/>
      <c r="Z45" s="25"/>
      <c r="AA45" s="25"/>
      <c r="AB45" s="25"/>
      <c r="AC45" s="25"/>
      <c r="AD45" s="25"/>
      <c r="AE45" s="25"/>
      <c r="AF45" s="25"/>
      <c r="AG45" s="25"/>
      <c r="AH45" s="25"/>
      <c r="AI45" s="25"/>
      <c r="AJ45" s="26"/>
    </row>
    <row r="46" spans="1:36" ht="12" customHeight="1">
      <c r="A46" s="21"/>
      <c r="B46" s="21"/>
      <c r="C46" s="22"/>
      <c r="D46" s="22"/>
      <c r="E46" s="22"/>
      <c r="F46" s="22"/>
      <c r="G46" s="22"/>
      <c r="H46" s="22"/>
      <c r="I46" s="22"/>
      <c r="J46" s="22"/>
      <c r="K46" s="22"/>
      <c r="L46" s="22"/>
      <c r="M46" s="22"/>
      <c r="N46" s="27"/>
      <c r="O46" s="22"/>
      <c r="P46" s="22"/>
      <c r="Q46" s="276" t="s">
        <v>367</v>
      </c>
      <c r="R46" s="22"/>
      <c r="S46" s="22"/>
      <c r="T46" s="22"/>
      <c r="U46" s="22"/>
      <c r="V46" s="22"/>
      <c r="W46" s="22"/>
      <c r="X46" s="22"/>
      <c r="Y46" s="22"/>
      <c r="Z46" s="22"/>
      <c r="AA46" s="22"/>
      <c r="AB46" s="22"/>
      <c r="AC46" s="22"/>
      <c r="AD46" s="22"/>
      <c r="AE46" s="22"/>
      <c r="AF46" s="22"/>
      <c r="AG46" s="22"/>
      <c r="AH46" s="22"/>
      <c r="AI46" s="22"/>
      <c r="AJ46" s="27"/>
    </row>
    <row r="47" spans="1:36" ht="2.25" customHeight="1">
      <c r="A47" s="21"/>
      <c r="B47" s="21"/>
      <c r="C47" s="22"/>
      <c r="D47" s="22"/>
      <c r="E47" s="22"/>
      <c r="F47" s="22"/>
      <c r="G47" s="22"/>
      <c r="H47" s="22"/>
      <c r="I47" s="22"/>
      <c r="J47" s="22"/>
      <c r="K47" s="22"/>
      <c r="L47" s="22"/>
      <c r="M47" s="22"/>
      <c r="N47" s="27"/>
      <c r="O47" s="22"/>
      <c r="P47" s="22"/>
      <c r="Q47" s="276"/>
      <c r="R47" s="22"/>
      <c r="S47" s="22"/>
      <c r="T47" s="22"/>
      <c r="U47" s="22"/>
      <c r="V47" s="22"/>
      <c r="W47" s="22"/>
      <c r="X47" s="22"/>
      <c r="Y47" s="22"/>
      <c r="Z47" s="22"/>
      <c r="AA47" s="22"/>
      <c r="AB47" s="22"/>
      <c r="AC47" s="22"/>
      <c r="AD47" s="22"/>
      <c r="AE47" s="22"/>
      <c r="AF47" s="22"/>
      <c r="AG47" s="22"/>
      <c r="AH47" s="22"/>
      <c r="AI47" s="22"/>
      <c r="AJ47" s="27"/>
    </row>
    <row r="48" spans="1:36" ht="12.75" customHeight="1">
      <c r="A48" s="21"/>
      <c r="B48" s="21"/>
      <c r="C48" s="22"/>
      <c r="D48" s="22"/>
      <c r="E48" s="34" t="e">
        <f>IF('DATA INPUT'!#REF!="2+1+1 (1+1+1)","X"," ")</f>
        <v>#REF!</v>
      </c>
      <c r="F48" s="22"/>
      <c r="G48" s="22" t="s">
        <v>256</v>
      </c>
      <c r="H48" s="22"/>
      <c r="I48" s="22"/>
      <c r="J48" s="22"/>
      <c r="K48" s="22"/>
      <c r="L48" s="22"/>
      <c r="M48" s="22"/>
      <c r="N48" s="27"/>
      <c r="O48" s="22"/>
      <c r="P48" s="22"/>
      <c r="Q48" s="22"/>
      <c r="R48" s="34"/>
      <c r="S48" s="22"/>
      <c r="T48" s="22" t="s">
        <v>370</v>
      </c>
      <c r="U48" s="22"/>
      <c r="V48" s="22"/>
      <c r="W48" s="22"/>
      <c r="X48" s="22"/>
      <c r="Y48" s="22"/>
      <c r="Z48" s="22"/>
      <c r="AA48" s="22"/>
      <c r="AB48" s="22"/>
      <c r="AC48" s="22"/>
      <c r="AD48" s="22"/>
      <c r="AE48" s="22"/>
      <c r="AF48" s="22"/>
      <c r="AG48" s="22"/>
      <c r="AH48" s="22"/>
      <c r="AI48" s="22"/>
      <c r="AJ48" s="27"/>
    </row>
    <row r="49" spans="1:36" ht="3.75" customHeight="1">
      <c r="A49" s="21"/>
      <c r="B49" s="21"/>
      <c r="C49" s="22"/>
      <c r="D49" s="22"/>
      <c r="E49" s="48"/>
      <c r="F49" s="22"/>
      <c r="G49" s="22"/>
      <c r="H49" s="22"/>
      <c r="I49" s="22"/>
      <c r="J49" s="22"/>
      <c r="K49" s="22"/>
      <c r="L49" s="22"/>
      <c r="M49" s="22"/>
      <c r="N49" s="27"/>
      <c r="O49" s="22"/>
      <c r="P49" s="22"/>
      <c r="Q49" s="22"/>
      <c r="R49" s="48"/>
      <c r="S49" s="22"/>
      <c r="T49" s="22"/>
      <c r="U49" s="22"/>
      <c r="V49" s="22"/>
      <c r="W49" s="22"/>
      <c r="X49" s="22"/>
      <c r="Y49" s="22"/>
      <c r="Z49" s="22"/>
      <c r="AA49" s="22"/>
      <c r="AB49" s="22"/>
      <c r="AC49" s="22"/>
      <c r="AD49" s="22"/>
      <c r="AE49" s="22"/>
      <c r="AF49" s="22"/>
      <c r="AG49" s="22"/>
      <c r="AH49" s="22"/>
      <c r="AI49" s="22"/>
      <c r="AJ49" s="27"/>
    </row>
    <row r="50" spans="1:36" ht="4.5" customHeight="1">
      <c r="A50" s="21"/>
      <c r="B50" s="21"/>
      <c r="C50" s="22"/>
      <c r="D50" s="22"/>
      <c r="E50" s="48"/>
      <c r="F50" s="22"/>
      <c r="G50" s="22"/>
      <c r="H50" s="22"/>
      <c r="I50" s="22"/>
      <c r="J50" s="22"/>
      <c r="K50" s="22"/>
      <c r="L50" s="22"/>
      <c r="M50" s="22"/>
      <c r="N50" s="27"/>
      <c r="O50" s="22"/>
      <c r="P50" s="22"/>
      <c r="Q50" s="22"/>
      <c r="R50" s="48"/>
      <c r="S50" s="22"/>
      <c r="T50" s="22"/>
      <c r="U50" s="22"/>
      <c r="V50" s="22"/>
      <c r="W50" s="22"/>
      <c r="X50" s="22"/>
      <c r="Y50" s="22"/>
      <c r="Z50" s="22"/>
      <c r="AA50" s="22"/>
      <c r="AB50" s="22"/>
      <c r="AC50" s="22"/>
      <c r="AD50" s="22"/>
      <c r="AE50" s="22"/>
      <c r="AF50" s="22"/>
      <c r="AG50" s="22"/>
      <c r="AH50" s="22"/>
      <c r="AI50" s="22"/>
      <c r="AJ50" s="27"/>
    </row>
    <row r="51" spans="1:36" ht="12.75" customHeight="1">
      <c r="A51" s="21"/>
      <c r="B51" s="21"/>
      <c r="C51" s="22"/>
      <c r="D51" s="22"/>
      <c r="E51" s="48"/>
      <c r="F51" s="22"/>
      <c r="G51" s="22"/>
      <c r="H51" s="22"/>
      <c r="I51" s="22"/>
      <c r="J51" s="22"/>
      <c r="K51" s="22"/>
      <c r="L51" s="22"/>
      <c r="M51" s="22"/>
      <c r="N51" s="27"/>
      <c r="O51" s="22"/>
      <c r="P51" s="22"/>
      <c r="Q51" s="22"/>
      <c r="R51" s="34"/>
      <c r="S51" s="22"/>
      <c r="T51" s="22" t="s">
        <v>734</v>
      </c>
      <c r="U51" s="22"/>
      <c r="V51" s="22"/>
      <c r="W51" s="22"/>
      <c r="X51" s="22"/>
      <c r="Y51" s="22"/>
      <c r="Z51" s="22"/>
      <c r="AA51" s="22"/>
      <c r="AB51" s="22"/>
      <c r="AC51" s="22"/>
      <c r="AD51" s="22"/>
      <c r="AE51" s="22"/>
      <c r="AF51" s="22"/>
      <c r="AG51" s="22"/>
      <c r="AH51" s="22"/>
      <c r="AI51" s="22"/>
      <c r="AJ51" s="27"/>
    </row>
    <row r="52" spans="1:36" ht="6" hidden="1" customHeight="1">
      <c r="A52" s="21"/>
      <c r="B52" s="21"/>
      <c r="C52" s="22"/>
      <c r="D52" s="22"/>
      <c r="E52" s="48"/>
      <c r="F52" s="22"/>
      <c r="G52" s="22"/>
      <c r="H52" s="22"/>
      <c r="I52" s="22"/>
      <c r="J52" s="22"/>
      <c r="K52" s="22"/>
      <c r="L52" s="22"/>
      <c r="M52" s="22"/>
      <c r="N52" s="27"/>
      <c r="O52" s="22"/>
      <c r="P52" s="22"/>
      <c r="Q52" s="22"/>
      <c r="R52" s="48"/>
      <c r="S52" s="22"/>
      <c r="T52" s="22"/>
      <c r="U52" s="22"/>
      <c r="V52" s="22"/>
      <c r="W52" s="22"/>
      <c r="X52" s="22"/>
      <c r="Y52" s="22"/>
      <c r="Z52" s="22"/>
      <c r="AA52" s="22"/>
      <c r="AB52" s="22"/>
      <c r="AC52" s="22"/>
      <c r="AD52" s="22"/>
      <c r="AE52" s="22"/>
      <c r="AF52" s="22"/>
      <c r="AG52" s="22"/>
      <c r="AH52" s="22"/>
      <c r="AI52" s="22"/>
      <c r="AJ52" s="27"/>
    </row>
    <row r="53" spans="1:36" ht="4.5" customHeight="1">
      <c r="A53" s="28"/>
      <c r="B53" s="28"/>
      <c r="C53" s="29"/>
      <c r="D53" s="29"/>
      <c r="E53" s="29"/>
      <c r="F53" s="29"/>
      <c r="G53" s="29"/>
      <c r="H53" s="29"/>
      <c r="I53" s="29"/>
      <c r="J53" s="29"/>
      <c r="K53" s="29"/>
      <c r="L53" s="29"/>
      <c r="M53" s="29"/>
      <c r="N53" s="30"/>
      <c r="O53" s="29"/>
      <c r="P53" s="29"/>
      <c r="Q53" s="29"/>
      <c r="R53" s="29"/>
      <c r="S53" s="29"/>
      <c r="T53" s="29"/>
      <c r="U53" s="29"/>
      <c r="V53" s="29"/>
      <c r="W53" s="29"/>
      <c r="X53" s="29"/>
      <c r="Y53" s="29"/>
      <c r="Z53" s="29"/>
      <c r="AA53" s="29"/>
      <c r="AB53" s="29"/>
      <c r="AC53" s="29"/>
      <c r="AD53" s="29"/>
      <c r="AE53" s="29"/>
      <c r="AF53" s="29"/>
      <c r="AG53" s="29"/>
      <c r="AH53" s="29"/>
      <c r="AI53" s="29"/>
      <c r="AJ53" s="30"/>
    </row>
    <row r="54" spans="1:36" ht="3" customHeight="1">
      <c r="A54" s="21"/>
      <c r="B54" s="21"/>
      <c r="C54" s="22"/>
      <c r="D54" s="22"/>
      <c r="E54" s="22"/>
      <c r="F54" s="22"/>
      <c r="G54" s="22"/>
      <c r="H54" s="22"/>
      <c r="I54" s="22"/>
      <c r="J54" s="22"/>
      <c r="K54" s="22"/>
      <c r="L54" s="22"/>
      <c r="M54" s="22"/>
      <c r="N54" s="27"/>
      <c r="O54" s="22"/>
      <c r="P54" s="22"/>
      <c r="Q54" s="22"/>
      <c r="R54" s="22"/>
      <c r="S54" s="22"/>
      <c r="T54" s="22"/>
      <c r="U54" s="22"/>
      <c r="V54" s="22"/>
      <c r="W54" s="22"/>
      <c r="X54" s="22"/>
      <c r="Y54" s="22"/>
      <c r="Z54" s="22"/>
      <c r="AA54" s="22"/>
      <c r="AB54" s="22"/>
      <c r="AC54" s="22"/>
      <c r="AD54" s="22"/>
      <c r="AE54" s="22"/>
      <c r="AF54" s="22"/>
      <c r="AG54" s="22"/>
      <c r="AH54" s="22"/>
      <c r="AI54" s="22"/>
      <c r="AJ54" s="27"/>
    </row>
    <row r="55" spans="1:36" ht="12" customHeight="1">
      <c r="A55" s="21"/>
      <c r="B55" s="21"/>
      <c r="C55" s="22"/>
      <c r="D55" s="22"/>
      <c r="E55" s="22"/>
      <c r="F55" s="22"/>
      <c r="G55" s="22"/>
      <c r="H55" s="22"/>
      <c r="I55" s="22"/>
      <c r="J55" s="22"/>
      <c r="K55" s="22"/>
      <c r="L55" s="22"/>
      <c r="M55" s="22"/>
      <c r="N55" s="27"/>
      <c r="O55" s="22"/>
      <c r="P55" s="22"/>
      <c r="Q55" s="276" t="s">
        <v>367</v>
      </c>
      <c r="R55" s="22"/>
      <c r="S55" s="22"/>
      <c r="T55" s="22"/>
      <c r="U55" s="22"/>
      <c r="V55" s="22"/>
      <c r="W55" s="22"/>
      <c r="X55" s="22"/>
      <c r="Y55" s="22"/>
      <c r="Z55" s="22"/>
      <c r="AA55" s="22"/>
      <c r="AB55" s="22"/>
      <c r="AC55" s="22"/>
      <c r="AD55" s="22"/>
      <c r="AE55" s="22"/>
      <c r="AF55" s="22"/>
      <c r="AG55" s="22"/>
      <c r="AH55" s="22"/>
      <c r="AI55" s="22"/>
      <c r="AJ55" s="27"/>
    </row>
    <row r="56" spans="1:36" ht="3" customHeight="1">
      <c r="A56" s="21"/>
      <c r="B56" s="21"/>
      <c r="C56" s="22"/>
      <c r="D56" s="22"/>
      <c r="E56" s="22"/>
      <c r="F56" s="22"/>
      <c r="G56" s="22"/>
      <c r="H56" s="22"/>
      <c r="I56" s="22"/>
      <c r="J56" s="22"/>
      <c r="K56" s="22"/>
      <c r="L56" s="22"/>
      <c r="M56" s="22"/>
      <c r="N56" s="27"/>
      <c r="O56" s="22"/>
      <c r="P56" s="22"/>
      <c r="Q56" s="22"/>
      <c r="R56" s="22"/>
      <c r="S56" s="22"/>
      <c r="T56" s="22"/>
      <c r="U56" s="22"/>
      <c r="V56" s="22"/>
      <c r="W56" s="22"/>
      <c r="X56" s="22"/>
      <c r="Y56" s="22"/>
      <c r="Z56" s="22"/>
      <c r="AA56" s="22"/>
      <c r="AB56" s="22"/>
      <c r="AC56" s="22"/>
      <c r="AD56" s="22"/>
      <c r="AE56" s="22"/>
      <c r="AF56" s="22"/>
      <c r="AG56" s="22"/>
      <c r="AH56" s="22"/>
      <c r="AI56" s="22"/>
      <c r="AJ56" s="27"/>
    </row>
    <row r="57" spans="1:36" ht="12.75" customHeight="1">
      <c r="A57" s="21"/>
      <c r="B57" s="21"/>
      <c r="C57" s="22"/>
      <c r="D57" s="22"/>
      <c r="E57" s="22"/>
      <c r="F57" s="22"/>
      <c r="G57" s="22"/>
      <c r="H57" s="22"/>
      <c r="I57" s="22"/>
      <c r="J57" s="22"/>
      <c r="K57" s="22"/>
      <c r="L57" s="22"/>
      <c r="M57" s="22"/>
      <c r="N57" s="27"/>
      <c r="O57" s="22"/>
      <c r="P57" s="22"/>
      <c r="Q57" s="22"/>
      <c r="R57" s="34"/>
      <c r="S57" s="22"/>
      <c r="T57" s="22" t="s">
        <v>68</v>
      </c>
      <c r="U57" s="22"/>
      <c r="V57" s="22"/>
      <c r="W57" s="22"/>
      <c r="X57" s="22"/>
      <c r="Y57" s="22"/>
      <c r="Z57" s="22"/>
      <c r="AA57" s="22"/>
      <c r="AB57" s="22"/>
      <c r="AC57" s="22"/>
      <c r="AD57" s="22"/>
      <c r="AE57" s="22"/>
      <c r="AF57" s="22"/>
      <c r="AG57" s="22"/>
      <c r="AH57" s="22"/>
      <c r="AI57" s="22"/>
      <c r="AJ57" s="27"/>
    </row>
    <row r="58" spans="1:36" ht="4.5" customHeight="1">
      <c r="A58" s="21"/>
      <c r="B58" s="21"/>
      <c r="C58" s="22"/>
      <c r="D58" s="22"/>
      <c r="E58" s="22"/>
      <c r="F58" s="22"/>
      <c r="G58" s="22"/>
      <c r="H58" s="22"/>
      <c r="I58" s="22"/>
      <c r="J58" s="22"/>
      <c r="K58" s="22"/>
      <c r="L58" s="22"/>
      <c r="M58" s="22"/>
      <c r="N58" s="27"/>
      <c r="O58" s="22"/>
      <c r="P58" s="22"/>
      <c r="Q58" s="22"/>
      <c r="R58" s="22"/>
      <c r="S58" s="22"/>
      <c r="T58" s="22"/>
      <c r="U58" s="22"/>
      <c r="V58" s="22"/>
      <c r="W58" s="22"/>
      <c r="X58" s="22"/>
      <c r="Y58" s="22"/>
      <c r="Z58" s="22"/>
      <c r="AA58" s="22"/>
      <c r="AB58" s="22"/>
      <c r="AC58" s="22"/>
      <c r="AD58" s="22"/>
      <c r="AE58" s="22"/>
      <c r="AF58" s="22"/>
      <c r="AG58" s="22"/>
      <c r="AH58" s="22"/>
      <c r="AI58" s="22"/>
      <c r="AJ58" s="27"/>
    </row>
    <row r="59" spans="1:36" ht="1.5" customHeight="1">
      <c r="A59" s="21"/>
      <c r="B59" s="21"/>
      <c r="C59" s="22"/>
      <c r="D59" s="22"/>
      <c r="E59" s="22"/>
      <c r="F59" s="22"/>
      <c r="G59" s="22"/>
      <c r="H59" s="22"/>
      <c r="I59" s="22"/>
      <c r="J59" s="22"/>
      <c r="K59" s="22"/>
      <c r="L59" s="22"/>
      <c r="M59" s="22"/>
      <c r="N59" s="27"/>
      <c r="O59" s="22"/>
      <c r="P59" s="22"/>
      <c r="Q59" s="22"/>
      <c r="R59" s="22"/>
      <c r="S59" s="22"/>
      <c r="T59" s="22"/>
      <c r="U59" s="22"/>
      <c r="V59" s="22"/>
      <c r="W59" s="22"/>
      <c r="X59" s="22"/>
      <c r="Y59" s="22"/>
      <c r="Z59" s="22"/>
      <c r="AA59" s="22"/>
      <c r="AB59" s="22"/>
      <c r="AC59" s="22"/>
      <c r="AD59" s="22"/>
      <c r="AE59" s="22"/>
      <c r="AF59" s="22"/>
      <c r="AG59" s="22"/>
      <c r="AH59" s="22"/>
      <c r="AI59" s="22"/>
      <c r="AJ59" s="27"/>
    </row>
    <row r="60" spans="1:36" ht="12" customHeight="1">
      <c r="A60" s="21"/>
      <c r="B60" s="21"/>
      <c r="C60" s="22"/>
      <c r="D60" s="22" t="s">
        <v>262</v>
      </c>
      <c r="E60" s="34" t="e">
        <f>IF('DATA INPUT'!#REF!="2+2 (1+2)","X"," ")</f>
        <v>#REF!</v>
      </c>
      <c r="F60" s="22"/>
      <c r="G60" s="22" t="s">
        <v>257</v>
      </c>
      <c r="H60" s="22"/>
      <c r="I60" s="22"/>
      <c r="J60" s="22"/>
      <c r="K60" s="22"/>
      <c r="L60" s="22"/>
      <c r="M60" s="22"/>
      <c r="N60" s="27"/>
      <c r="O60" s="22"/>
      <c r="P60" s="22"/>
      <c r="Q60" s="22"/>
      <c r="R60" s="34"/>
      <c r="S60" s="22"/>
      <c r="T60" s="22" t="s">
        <v>370</v>
      </c>
      <c r="U60" s="22"/>
      <c r="V60" s="22"/>
      <c r="W60" s="22"/>
      <c r="X60" s="22"/>
      <c r="Y60" s="22"/>
      <c r="Z60" s="22"/>
      <c r="AA60" s="22"/>
      <c r="AB60" s="22"/>
      <c r="AC60" s="22"/>
      <c r="AD60" s="22"/>
      <c r="AE60" s="22"/>
      <c r="AF60" s="22"/>
      <c r="AG60" s="22"/>
      <c r="AH60" s="22"/>
      <c r="AI60" s="22"/>
      <c r="AJ60" s="27"/>
    </row>
    <row r="61" spans="1:36" ht="4.5" customHeight="1">
      <c r="A61" s="21"/>
      <c r="B61" s="21"/>
      <c r="C61" s="22"/>
      <c r="D61" s="22"/>
      <c r="E61" s="22"/>
      <c r="F61" s="22"/>
      <c r="G61" s="22"/>
      <c r="H61" s="22"/>
      <c r="I61" s="22"/>
      <c r="J61" s="22"/>
      <c r="K61" s="22"/>
      <c r="L61" s="22"/>
      <c r="M61" s="22"/>
      <c r="N61" s="27"/>
      <c r="O61" s="22"/>
      <c r="P61" s="22"/>
      <c r="Q61" s="22"/>
      <c r="R61" s="22"/>
      <c r="S61" s="22"/>
      <c r="T61" s="22"/>
      <c r="U61" s="22"/>
      <c r="V61" s="22"/>
      <c r="W61" s="22"/>
      <c r="X61" s="22"/>
      <c r="Y61" s="22"/>
      <c r="Z61" s="22"/>
      <c r="AA61" s="22"/>
      <c r="AB61" s="22"/>
      <c r="AC61" s="22"/>
      <c r="AD61" s="22"/>
      <c r="AE61" s="22"/>
      <c r="AF61" s="22"/>
      <c r="AG61" s="22"/>
      <c r="AH61" s="22"/>
      <c r="AI61" s="22"/>
      <c r="AJ61" s="27"/>
    </row>
    <row r="62" spans="1:36" ht="12" customHeight="1">
      <c r="A62" s="21"/>
      <c r="B62" s="21"/>
      <c r="C62" s="22"/>
      <c r="D62" s="22"/>
      <c r="E62" s="22"/>
      <c r="F62" s="22"/>
      <c r="G62" s="22"/>
      <c r="H62" s="22"/>
      <c r="I62" s="22"/>
      <c r="J62" s="22"/>
      <c r="K62" s="22"/>
      <c r="L62" s="22"/>
      <c r="M62" s="22"/>
      <c r="N62" s="27"/>
      <c r="O62" s="22"/>
      <c r="P62" s="22"/>
      <c r="Q62" s="276" t="s">
        <v>368</v>
      </c>
      <c r="R62" s="22"/>
      <c r="S62" s="32"/>
      <c r="T62" s="32"/>
      <c r="U62" s="22"/>
      <c r="V62" s="22"/>
      <c r="W62" s="22"/>
      <c r="X62" s="22"/>
      <c r="Y62" s="22"/>
      <c r="Z62" s="22"/>
      <c r="AA62" s="22"/>
      <c r="AB62" s="22"/>
      <c r="AC62" s="22"/>
      <c r="AD62" s="22"/>
      <c r="AE62" s="22"/>
      <c r="AF62" s="22"/>
      <c r="AG62" s="22"/>
      <c r="AH62" s="22"/>
      <c r="AI62" s="22"/>
      <c r="AJ62" s="27"/>
    </row>
    <row r="63" spans="1:36" ht="3.75" customHeight="1">
      <c r="A63" s="21"/>
      <c r="B63" s="21"/>
      <c r="C63" s="22"/>
      <c r="D63" s="22"/>
      <c r="E63" s="22"/>
      <c r="F63" s="22"/>
      <c r="G63" s="22"/>
      <c r="H63" s="22"/>
      <c r="I63" s="22"/>
      <c r="J63" s="22"/>
      <c r="K63" s="22"/>
      <c r="L63" s="22"/>
      <c r="M63" s="22"/>
      <c r="N63" s="27"/>
      <c r="O63" s="22"/>
      <c r="P63" s="22"/>
      <c r="Q63" s="22"/>
      <c r="R63" s="22"/>
      <c r="S63" s="22"/>
      <c r="T63" s="22"/>
      <c r="U63" s="22"/>
      <c r="V63" s="22"/>
      <c r="W63" s="22"/>
      <c r="X63" s="22"/>
      <c r="Y63" s="22"/>
      <c r="Z63" s="22"/>
      <c r="AA63" s="22"/>
      <c r="AB63" s="22"/>
      <c r="AC63" s="22"/>
      <c r="AD63" s="22"/>
      <c r="AE63" s="22"/>
      <c r="AF63" s="22"/>
      <c r="AG63" s="22"/>
      <c r="AH63" s="22"/>
      <c r="AI63" s="22"/>
      <c r="AJ63" s="27"/>
    </row>
    <row r="64" spans="1:36" ht="12.75" customHeight="1">
      <c r="A64" s="21"/>
      <c r="B64" s="21"/>
      <c r="C64" s="22"/>
      <c r="D64" s="22"/>
      <c r="E64" s="22"/>
      <c r="F64" s="22"/>
      <c r="G64" s="22"/>
      <c r="H64" s="22"/>
      <c r="I64" s="22"/>
      <c r="J64" s="22"/>
      <c r="K64" s="22"/>
      <c r="L64" s="22"/>
      <c r="M64" s="22"/>
      <c r="N64" s="27"/>
      <c r="O64" s="22"/>
      <c r="P64" s="22"/>
      <c r="Q64" s="22"/>
      <c r="R64" s="34"/>
      <c r="S64" s="22"/>
      <c r="T64" s="22" t="s">
        <v>228</v>
      </c>
      <c r="U64" s="22"/>
      <c r="V64" s="22"/>
      <c r="W64" s="22"/>
      <c r="X64" s="22"/>
      <c r="Y64" s="22"/>
      <c r="Z64" s="22"/>
      <c r="AA64" s="22"/>
      <c r="AB64" s="22"/>
      <c r="AC64" s="22"/>
      <c r="AD64" s="22"/>
      <c r="AE64" s="22"/>
      <c r="AF64" s="22"/>
      <c r="AG64" s="22"/>
      <c r="AH64" s="22"/>
      <c r="AI64" s="22"/>
      <c r="AJ64" s="27"/>
    </row>
    <row r="65" spans="1:36" ht="4.5" customHeight="1">
      <c r="A65" s="21"/>
      <c r="B65" s="21"/>
      <c r="C65" s="22"/>
      <c r="D65" s="22"/>
      <c r="E65" s="22"/>
      <c r="F65" s="22"/>
      <c r="G65" s="22"/>
      <c r="H65" s="22"/>
      <c r="I65" s="22"/>
      <c r="J65" s="22"/>
      <c r="K65" s="22"/>
      <c r="L65" s="22"/>
      <c r="M65" s="22"/>
      <c r="N65" s="27"/>
      <c r="O65" s="22"/>
      <c r="P65" s="22"/>
      <c r="Q65" s="22"/>
      <c r="R65" s="22"/>
      <c r="S65" s="22"/>
      <c r="T65" s="22"/>
      <c r="U65" s="22"/>
      <c r="V65" s="22"/>
      <c r="W65" s="22"/>
      <c r="X65" s="22"/>
      <c r="Y65" s="22"/>
      <c r="Z65" s="22"/>
      <c r="AA65" s="22"/>
      <c r="AB65" s="22"/>
      <c r="AC65" s="22"/>
      <c r="AD65" s="22"/>
      <c r="AE65" s="22"/>
      <c r="AF65" s="22"/>
      <c r="AG65" s="22"/>
      <c r="AH65" s="22"/>
      <c r="AI65" s="22"/>
      <c r="AJ65" s="27"/>
    </row>
    <row r="66" spans="1:36" ht="12.75" customHeight="1">
      <c r="A66" s="21"/>
      <c r="B66" s="21"/>
      <c r="C66" s="22"/>
      <c r="D66" s="22"/>
      <c r="E66" s="22"/>
      <c r="F66" s="22"/>
      <c r="G66" s="22"/>
      <c r="H66" s="22"/>
      <c r="I66" s="22"/>
      <c r="J66" s="22"/>
      <c r="K66" s="22"/>
      <c r="L66" s="22"/>
      <c r="M66" s="22"/>
      <c r="N66" s="27"/>
      <c r="O66" s="22"/>
      <c r="P66" s="22"/>
      <c r="Q66" s="22"/>
      <c r="R66" s="34"/>
      <c r="S66" s="22"/>
      <c r="T66" s="22" t="s">
        <v>371</v>
      </c>
      <c r="U66" s="22"/>
      <c r="V66" s="22"/>
      <c r="W66" s="22"/>
      <c r="X66" s="22"/>
      <c r="Y66" s="22"/>
      <c r="Z66" s="22"/>
      <c r="AA66" s="22"/>
      <c r="AB66" s="22"/>
      <c r="AC66" s="22"/>
      <c r="AD66" s="22"/>
      <c r="AE66" s="22"/>
      <c r="AF66" s="22"/>
      <c r="AG66" s="22"/>
      <c r="AH66" s="22"/>
      <c r="AI66" s="22"/>
      <c r="AJ66" s="27"/>
    </row>
    <row r="67" spans="1:36" ht="4.5" customHeight="1">
      <c r="A67" s="28"/>
      <c r="B67" s="28"/>
      <c r="C67" s="29"/>
      <c r="D67" s="29"/>
      <c r="E67" s="29"/>
      <c r="F67" s="29"/>
      <c r="G67" s="29"/>
      <c r="H67" s="29"/>
      <c r="I67" s="29"/>
      <c r="J67" s="29"/>
      <c r="K67" s="29"/>
      <c r="L67" s="29"/>
      <c r="M67" s="29"/>
      <c r="N67" s="30"/>
      <c r="O67" s="29"/>
      <c r="P67" s="29"/>
      <c r="Q67" s="29"/>
      <c r="R67" s="29"/>
      <c r="S67" s="29"/>
      <c r="T67" s="29"/>
      <c r="U67" s="29"/>
      <c r="V67" s="29"/>
      <c r="W67" s="29"/>
      <c r="X67" s="29"/>
      <c r="Y67" s="29"/>
      <c r="Z67" s="29"/>
      <c r="AA67" s="29"/>
      <c r="AB67" s="29"/>
      <c r="AC67" s="29"/>
      <c r="AD67" s="29"/>
      <c r="AE67" s="29"/>
      <c r="AF67" s="29"/>
      <c r="AG67" s="29"/>
      <c r="AH67" s="29"/>
      <c r="AI67" s="29"/>
      <c r="AJ67" s="30"/>
    </row>
    <row r="68" spans="1:36" ht="3.75" customHeight="1">
      <c r="A68" s="21"/>
      <c r="B68" s="21"/>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7"/>
    </row>
    <row r="69" spans="1:36" ht="132.75" customHeight="1">
      <c r="A69" s="21"/>
      <c r="B69" s="729" t="s">
        <v>360</v>
      </c>
      <c r="C69" s="602"/>
      <c r="D69" s="602"/>
      <c r="E69" s="602"/>
      <c r="F69" s="602"/>
      <c r="G69" s="602"/>
      <c r="H69" s="602"/>
      <c r="I69" s="602"/>
      <c r="J69" s="602"/>
      <c r="K69" s="602"/>
      <c r="L69" s="602"/>
      <c r="M69" s="602"/>
      <c r="N69" s="602"/>
      <c r="O69" s="602"/>
      <c r="P69" s="602"/>
      <c r="Q69" s="602"/>
      <c r="R69" s="602"/>
      <c r="S69" s="602"/>
      <c r="T69" s="602"/>
      <c r="U69" s="602"/>
      <c r="V69" s="602"/>
      <c r="W69" s="602"/>
      <c r="X69" s="602"/>
      <c r="Y69" s="602"/>
      <c r="Z69" s="602"/>
      <c r="AA69" s="602"/>
      <c r="AB69" s="602"/>
      <c r="AC69" s="602"/>
      <c r="AD69" s="602"/>
      <c r="AE69" s="602"/>
      <c r="AF69" s="602"/>
      <c r="AG69" s="602"/>
      <c r="AH69" s="602"/>
      <c r="AI69" s="602"/>
      <c r="AJ69" s="27"/>
    </row>
    <row r="70" spans="1:36" ht="5.25" customHeight="1">
      <c r="A70" s="28"/>
      <c r="B70" s="28"/>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30"/>
    </row>
    <row r="71" spans="1:36" ht="5.25" customHeight="1"/>
    <row r="72" spans="1:36" ht="15" customHeight="1">
      <c r="D72" s="23" t="s">
        <v>362</v>
      </c>
      <c r="H72" s="29"/>
      <c r="I72" s="29"/>
      <c r="J72" s="29"/>
      <c r="K72" s="29"/>
      <c r="L72" s="29"/>
      <c r="M72" s="29"/>
      <c r="N72" s="29"/>
      <c r="O72" s="29"/>
      <c r="T72" s="23" t="s">
        <v>127</v>
      </c>
      <c r="W72" s="29"/>
      <c r="X72" s="29"/>
      <c r="Y72" s="29"/>
      <c r="Z72" s="29"/>
      <c r="AA72" s="29"/>
      <c r="AB72" s="29"/>
      <c r="AC72" s="29"/>
    </row>
  </sheetData>
  <mergeCells count="4">
    <mergeCell ref="B69:AI69"/>
    <mergeCell ref="H9:P9"/>
    <mergeCell ref="W8:AH8"/>
    <mergeCell ref="W7:AF7"/>
  </mergeCells>
  <phoneticPr fontId="23" type="noConversion"/>
  <pageMargins left="0.96" right="0.42" top="1.05" bottom="0.17" header="0.17" footer="0.18"/>
  <pageSetup fitToHeight="8" orientation="portrait" r:id="rId1"/>
  <headerFooter alignWithMargins="0"/>
  <rowBreaks count="1" manualBreakCount="1">
    <brk id="72" min="1" max="3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windowProtection="1" view="pageLayout" zoomScale="90" zoomScaleNormal="100" zoomScaleSheetLayoutView="100" zoomScalePageLayoutView="90" workbookViewId="0">
      <selection activeCell="A39" sqref="A39:H39"/>
    </sheetView>
  </sheetViews>
  <sheetFormatPr defaultRowHeight="14.25"/>
  <cols>
    <col min="1" max="3" width="2.7109375" style="68" customWidth="1"/>
    <col min="4" max="4" width="8.7109375" style="68" customWidth="1"/>
    <col min="5" max="5" width="4.140625" style="68" customWidth="1"/>
    <col min="6" max="6" width="27.5703125" style="68" customWidth="1"/>
    <col min="7" max="7" width="24.5703125" style="68" customWidth="1"/>
    <col min="8" max="8" width="33.85546875" style="68" customWidth="1"/>
    <col min="9" max="16384" width="9.140625" style="68"/>
  </cols>
  <sheetData>
    <row r="1" spans="1:8" ht="28.35" customHeight="1">
      <c r="A1" s="740" t="s">
        <v>915</v>
      </c>
      <c r="B1" s="740"/>
      <c r="C1" s="740"/>
      <c r="D1" s="740"/>
      <c r="E1" s="740"/>
      <c r="F1" s="740"/>
      <c r="G1" s="740"/>
      <c r="H1" s="740"/>
    </row>
    <row r="2" spans="1:8" ht="15" customHeight="1" thickBot="1">
      <c r="A2" s="752" t="s">
        <v>652</v>
      </c>
      <c r="B2" s="752"/>
      <c r="C2" s="752"/>
      <c r="D2" s="752"/>
      <c r="E2" s="752"/>
      <c r="F2" s="752"/>
      <c r="G2" s="752"/>
      <c r="H2" s="752"/>
    </row>
    <row r="3" spans="1:8" ht="15" customHeight="1" thickBot="1">
      <c r="A3" s="487" t="s">
        <v>643</v>
      </c>
      <c r="B3" s="495"/>
      <c r="C3" s="495"/>
      <c r="D3" s="495"/>
      <c r="E3" s="495"/>
      <c r="F3" s="495"/>
      <c r="G3" s="495"/>
      <c r="H3" s="496"/>
    </row>
    <row r="4" spans="1:8" ht="15" customHeight="1" thickBot="1">
      <c r="A4" s="488" t="s">
        <v>242</v>
      </c>
      <c r="B4" s="497"/>
      <c r="C4" s="497"/>
      <c r="D4" s="497"/>
      <c r="E4" s="498"/>
      <c r="F4" s="513" t="str">
        <f>'DATA INPUT'!H18</f>
        <v>(PLEASE INPUT)</v>
      </c>
      <c r="G4" s="499" t="s">
        <v>243</v>
      </c>
      <c r="H4" s="513" t="str">
        <f>'DATA INPUT'!H16</f>
        <v>(PLEASE INPUT)</v>
      </c>
    </row>
    <row r="5" spans="1:8" ht="15" customHeight="1" thickBot="1">
      <c r="A5" s="488" t="s">
        <v>244</v>
      </c>
      <c r="B5" s="497"/>
      <c r="C5" s="497"/>
      <c r="D5" s="497"/>
      <c r="E5" s="498"/>
      <c r="F5" s="744" t="str">
        <f>'DATA INPUT'!H69</f>
        <v>(PLEASE SELECT ONE)</v>
      </c>
      <c r="G5" s="745"/>
      <c r="H5" s="746"/>
    </row>
    <row r="6" spans="1:8" ht="15" customHeight="1" thickBot="1">
      <c r="A6" s="488" t="s">
        <v>245</v>
      </c>
      <c r="B6" s="497"/>
      <c r="C6" s="497"/>
      <c r="D6" s="497"/>
      <c r="E6" s="498"/>
      <c r="F6" s="744" t="str">
        <f>'DATA INPUT'!H74</f>
        <v>(PLEASE SELECT)</v>
      </c>
      <c r="G6" s="745"/>
      <c r="H6" s="746"/>
    </row>
    <row r="7" spans="1:8" ht="15" customHeight="1" thickBot="1">
      <c r="A7" s="487" t="s">
        <v>644</v>
      </c>
      <c r="B7" s="495"/>
      <c r="C7" s="495"/>
      <c r="D7" s="495"/>
      <c r="E7" s="495"/>
      <c r="F7" s="495"/>
      <c r="G7" s="496"/>
      <c r="H7" s="500" t="s">
        <v>919</v>
      </c>
    </row>
    <row r="8" spans="1:8" ht="15" customHeight="1" thickBot="1">
      <c r="A8" s="501">
        <v>1</v>
      </c>
      <c r="B8" s="488" t="s">
        <v>149</v>
      </c>
      <c r="C8" s="502"/>
      <c r="D8" s="503"/>
      <c r="E8" s="503"/>
      <c r="F8" s="504"/>
      <c r="G8" s="514"/>
      <c r="H8" s="731">
        <f>SUM(G8:G10)</f>
        <v>0</v>
      </c>
    </row>
    <row r="9" spans="1:8" ht="15" customHeight="1" thickBot="1">
      <c r="A9" s="505">
        <v>2</v>
      </c>
      <c r="B9" s="489" t="s">
        <v>246</v>
      </c>
      <c r="C9" s="490"/>
      <c r="D9" s="506"/>
      <c r="E9" s="490"/>
      <c r="F9" s="491"/>
      <c r="G9" s="514"/>
      <c r="H9" s="732"/>
    </row>
    <row r="10" spans="1:8" ht="15" customHeight="1" thickBot="1">
      <c r="A10" s="505">
        <v>3</v>
      </c>
      <c r="B10" s="492" t="s">
        <v>247</v>
      </c>
      <c r="C10" s="502"/>
      <c r="D10" s="493"/>
      <c r="E10" s="493" t="s">
        <v>248</v>
      </c>
      <c r="F10" s="494"/>
      <c r="G10" s="514"/>
      <c r="H10" s="732"/>
    </row>
    <row r="11" spans="1:8" ht="15" customHeight="1" thickBot="1">
      <c r="A11" s="505">
        <v>4</v>
      </c>
      <c r="B11" s="518" t="s">
        <v>921</v>
      </c>
      <c r="C11" s="490"/>
      <c r="D11" s="518"/>
      <c r="E11" s="518"/>
      <c r="F11" s="519"/>
      <c r="G11" s="514"/>
      <c r="H11" s="732"/>
    </row>
    <row r="12" spans="1:8" ht="15" customHeight="1" thickBot="1">
      <c r="A12" s="505">
        <v>5</v>
      </c>
      <c r="B12" s="493" t="s">
        <v>900</v>
      </c>
      <c r="C12" s="490"/>
      <c r="D12" s="493"/>
      <c r="E12" s="493"/>
      <c r="F12" s="494"/>
      <c r="G12" s="514"/>
      <c r="H12" s="733"/>
    </row>
    <row r="13" spans="1:8" ht="15" customHeight="1" thickBot="1">
      <c r="A13" s="507" t="s">
        <v>249</v>
      </c>
      <c r="B13" s="508"/>
      <c r="C13" s="509"/>
      <c r="D13" s="508"/>
      <c r="E13" s="508"/>
      <c r="F13" s="510"/>
      <c r="G13" s="747" t="s">
        <v>250</v>
      </c>
      <c r="H13" s="748"/>
    </row>
    <row r="14" spans="1:8" ht="15" customHeight="1" thickBot="1">
      <c r="A14" s="487" t="s">
        <v>646</v>
      </c>
      <c r="B14" s="511"/>
      <c r="C14" s="511"/>
      <c r="D14" s="511"/>
      <c r="E14" s="511"/>
      <c r="F14" s="511"/>
      <c r="G14" s="511"/>
      <c r="H14" s="512"/>
    </row>
    <row r="15" spans="1:8" ht="15" customHeight="1">
      <c r="A15" s="749" t="s">
        <v>647</v>
      </c>
      <c r="B15" s="750"/>
      <c r="C15" s="750"/>
      <c r="D15" s="750"/>
      <c r="E15" s="750"/>
      <c r="F15" s="750"/>
      <c r="G15" s="750"/>
      <c r="H15" s="751"/>
    </row>
    <row r="16" spans="1:8" ht="15" customHeight="1">
      <c r="A16" s="741" t="s">
        <v>659</v>
      </c>
      <c r="B16" s="742"/>
      <c r="C16" s="742"/>
      <c r="D16" s="742"/>
      <c r="E16" s="742"/>
      <c r="F16" s="742"/>
      <c r="G16" s="742"/>
      <c r="H16" s="743"/>
    </row>
    <row r="17" spans="1:8" ht="15" customHeight="1">
      <c r="A17" s="737" t="s">
        <v>651</v>
      </c>
      <c r="B17" s="738"/>
      <c r="C17" s="738"/>
      <c r="D17" s="738"/>
      <c r="E17" s="738"/>
      <c r="F17" s="738"/>
      <c r="G17" s="738"/>
      <c r="H17" s="739"/>
    </row>
    <row r="18" spans="1:8" ht="15" customHeight="1">
      <c r="A18" s="734" t="s">
        <v>902</v>
      </c>
      <c r="B18" s="735"/>
      <c r="C18" s="735"/>
      <c r="D18" s="735"/>
      <c r="E18" s="735"/>
      <c r="F18" s="735"/>
      <c r="G18" s="735"/>
      <c r="H18" s="736"/>
    </row>
    <row r="19" spans="1:8" ht="15" customHeight="1">
      <c r="A19" s="734" t="s">
        <v>903</v>
      </c>
      <c r="B19" s="735"/>
      <c r="C19" s="735"/>
      <c r="D19" s="735"/>
      <c r="E19" s="735"/>
      <c r="F19" s="735"/>
      <c r="G19" s="735"/>
      <c r="H19" s="736"/>
    </row>
    <row r="20" spans="1:8" ht="15" customHeight="1">
      <c r="A20" s="734" t="s">
        <v>904</v>
      </c>
      <c r="B20" s="738"/>
      <c r="C20" s="738"/>
      <c r="D20" s="738"/>
      <c r="E20" s="738"/>
      <c r="F20" s="738"/>
      <c r="G20" s="738"/>
      <c r="H20" s="739"/>
    </row>
    <row r="21" spans="1:8" ht="15" customHeight="1">
      <c r="A21" s="734" t="s">
        <v>905</v>
      </c>
      <c r="B21" s="738"/>
      <c r="C21" s="738"/>
      <c r="D21" s="738"/>
      <c r="E21" s="738"/>
      <c r="F21" s="738"/>
      <c r="G21" s="738"/>
      <c r="H21" s="739"/>
    </row>
    <row r="22" spans="1:8" ht="15" customHeight="1">
      <c r="A22" s="737" t="s">
        <v>906</v>
      </c>
      <c r="B22" s="738"/>
      <c r="C22" s="738"/>
      <c r="D22" s="738"/>
      <c r="E22" s="738"/>
      <c r="F22" s="738"/>
      <c r="G22" s="738"/>
      <c r="H22" s="739"/>
    </row>
    <row r="23" spans="1:8" ht="15" customHeight="1">
      <c r="A23" s="753" t="s">
        <v>907</v>
      </c>
      <c r="B23" s="754"/>
      <c r="C23" s="754"/>
      <c r="D23" s="754"/>
      <c r="E23" s="754"/>
      <c r="F23" s="754"/>
      <c r="G23" s="754"/>
      <c r="H23" s="755"/>
    </row>
    <row r="24" spans="1:8" ht="15" customHeight="1">
      <c r="A24" s="753" t="s">
        <v>908</v>
      </c>
      <c r="B24" s="754"/>
      <c r="C24" s="754"/>
      <c r="D24" s="754"/>
      <c r="E24" s="754"/>
      <c r="F24" s="754"/>
      <c r="G24" s="754"/>
      <c r="H24" s="755"/>
    </row>
    <row r="25" spans="1:8" ht="15" customHeight="1">
      <c r="A25" s="753" t="s">
        <v>909</v>
      </c>
      <c r="B25" s="754"/>
      <c r="C25" s="754"/>
      <c r="D25" s="754"/>
      <c r="E25" s="754"/>
      <c r="F25" s="754"/>
      <c r="G25" s="754"/>
      <c r="H25" s="755"/>
    </row>
    <row r="26" spans="1:8" ht="15" customHeight="1">
      <c r="A26" s="753" t="s">
        <v>910</v>
      </c>
      <c r="B26" s="754"/>
      <c r="C26" s="754"/>
      <c r="D26" s="754"/>
      <c r="E26" s="754"/>
      <c r="F26" s="754"/>
      <c r="G26" s="754"/>
      <c r="H26" s="755"/>
    </row>
    <row r="27" spans="1:8" ht="15" customHeight="1">
      <c r="A27" s="734" t="s">
        <v>911</v>
      </c>
      <c r="B27" s="738"/>
      <c r="C27" s="738"/>
      <c r="D27" s="738"/>
      <c r="E27" s="738"/>
      <c r="F27" s="738"/>
      <c r="G27" s="738"/>
      <c r="H27" s="739"/>
    </row>
    <row r="28" spans="1:8" ht="15" customHeight="1">
      <c r="A28" s="741" t="s">
        <v>648</v>
      </c>
      <c r="B28" s="742"/>
      <c r="C28" s="742"/>
      <c r="D28" s="742"/>
      <c r="E28" s="742"/>
      <c r="F28" s="742"/>
      <c r="G28" s="742"/>
      <c r="H28" s="743"/>
    </row>
    <row r="29" spans="1:8" ht="30" customHeight="1">
      <c r="A29" s="737" t="s">
        <v>901</v>
      </c>
      <c r="B29" s="738"/>
      <c r="C29" s="738"/>
      <c r="D29" s="738"/>
      <c r="E29" s="738"/>
      <c r="F29" s="738"/>
      <c r="G29" s="738"/>
      <c r="H29" s="739"/>
    </row>
    <row r="30" spans="1:8" ht="15" customHeight="1">
      <c r="A30" s="741" t="s">
        <v>649</v>
      </c>
      <c r="B30" s="742"/>
      <c r="C30" s="742"/>
      <c r="D30" s="742"/>
      <c r="E30" s="742"/>
      <c r="F30" s="742"/>
      <c r="G30" s="742"/>
      <c r="H30" s="743"/>
    </row>
    <row r="31" spans="1:8" ht="30" customHeight="1" thickBot="1">
      <c r="A31" s="737" t="s">
        <v>650</v>
      </c>
      <c r="B31" s="738"/>
      <c r="C31" s="738"/>
      <c r="D31" s="738"/>
      <c r="E31" s="738"/>
      <c r="F31" s="738"/>
      <c r="G31" s="738"/>
      <c r="H31" s="739"/>
    </row>
    <row r="32" spans="1:8" ht="15" customHeight="1" thickBot="1">
      <c r="A32" s="759" t="s">
        <v>645</v>
      </c>
      <c r="B32" s="760"/>
      <c r="C32" s="760"/>
      <c r="D32" s="760"/>
      <c r="E32" s="760"/>
      <c r="F32" s="760"/>
      <c r="G32" s="760"/>
      <c r="H32" s="761"/>
    </row>
    <row r="33" spans="1:8" ht="15" customHeight="1">
      <c r="A33" s="737" t="s">
        <v>912</v>
      </c>
      <c r="B33" s="738"/>
      <c r="C33" s="738"/>
      <c r="D33" s="738"/>
      <c r="E33" s="738"/>
      <c r="F33" s="738"/>
      <c r="G33" s="738"/>
      <c r="H33" s="739"/>
    </row>
    <row r="34" spans="1:8" ht="15" customHeight="1">
      <c r="A34" s="737" t="s">
        <v>913</v>
      </c>
      <c r="B34" s="738"/>
      <c r="C34" s="738"/>
      <c r="D34" s="738"/>
      <c r="E34" s="738"/>
      <c r="F34" s="738"/>
      <c r="G34" s="738"/>
      <c r="H34" s="739"/>
    </row>
    <row r="35" spans="1:8" ht="30" customHeight="1">
      <c r="A35" s="737" t="s">
        <v>966</v>
      </c>
      <c r="B35" s="738"/>
      <c r="C35" s="738"/>
      <c r="D35" s="738"/>
      <c r="E35" s="738"/>
      <c r="F35" s="738"/>
      <c r="G35" s="738"/>
      <c r="H35" s="739"/>
    </row>
    <row r="36" spans="1:8" ht="30" customHeight="1">
      <c r="A36" s="737" t="s">
        <v>914</v>
      </c>
      <c r="B36" s="738"/>
      <c r="C36" s="738"/>
      <c r="D36" s="738"/>
      <c r="E36" s="738"/>
      <c r="F36" s="738"/>
      <c r="G36" s="738"/>
      <c r="H36" s="739"/>
    </row>
    <row r="37" spans="1:8" ht="15" customHeight="1">
      <c r="A37" s="734" t="s">
        <v>792</v>
      </c>
      <c r="B37" s="735"/>
      <c r="C37" s="735"/>
      <c r="D37" s="735"/>
      <c r="E37" s="735"/>
      <c r="F37" s="735"/>
      <c r="G37" s="735"/>
      <c r="H37" s="736"/>
    </row>
    <row r="38" spans="1:8" ht="45" customHeight="1">
      <c r="A38" s="734" t="s">
        <v>916</v>
      </c>
      <c r="B38" s="735"/>
      <c r="C38" s="735"/>
      <c r="D38" s="735"/>
      <c r="E38" s="735"/>
      <c r="F38" s="735"/>
      <c r="G38" s="735"/>
      <c r="H38" s="736"/>
    </row>
    <row r="39" spans="1:8" ht="45" customHeight="1">
      <c r="A39" s="734" t="s">
        <v>967</v>
      </c>
      <c r="B39" s="738"/>
      <c r="C39" s="738"/>
      <c r="D39" s="738"/>
      <c r="E39" s="738"/>
      <c r="F39" s="738"/>
      <c r="G39" s="738"/>
      <c r="H39" s="739"/>
    </row>
    <row r="40" spans="1:8" s="106" customFormat="1" ht="15" customHeight="1">
      <c r="A40" s="734" t="s">
        <v>793</v>
      </c>
      <c r="B40" s="738"/>
      <c r="C40" s="738"/>
      <c r="D40" s="738"/>
      <c r="E40" s="738"/>
      <c r="F40" s="738"/>
      <c r="G40" s="738"/>
      <c r="H40" s="739"/>
    </row>
    <row r="41" spans="1:8" ht="45" customHeight="1" thickBot="1">
      <c r="A41" s="756" t="s">
        <v>920</v>
      </c>
      <c r="B41" s="757"/>
      <c r="C41" s="757"/>
      <c r="D41" s="757"/>
      <c r="E41" s="757"/>
      <c r="F41" s="757"/>
      <c r="G41" s="757"/>
      <c r="H41" s="758"/>
    </row>
  </sheetData>
  <mergeCells count="33">
    <mergeCell ref="A18:H18"/>
    <mergeCell ref="A19:H19"/>
    <mergeCell ref="A20:H20"/>
    <mergeCell ref="A31:H31"/>
    <mergeCell ref="A30:H30"/>
    <mergeCell ref="A26:H26"/>
    <mergeCell ref="A27:H27"/>
    <mergeCell ref="A25:H25"/>
    <mergeCell ref="A21:H21"/>
    <mergeCell ref="A38:H38"/>
    <mergeCell ref="A34:H34"/>
    <mergeCell ref="A22:H22"/>
    <mergeCell ref="A41:H41"/>
    <mergeCell ref="A40:H40"/>
    <mergeCell ref="A32:H32"/>
    <mergeCell ref="A33:H33"/>
    <mergeCell ref="A36:H36"/>
    <mergeCell ref="H8:H12"/>
    <mergeCell ref="A37:H37"/>
    <mergeCell ref="A35:H35"/>
    <mergeCell ref="A39:H39"/>
    <mergeCell ref="A1:H1"/>
    <mergeCell ref="A28:H28"/>
    <mergeCell ref="A29:H29"/>
    <mergeCell ref="F5:H5"/>
    <mergeCell ref="G13:H13"/>
    <mergeCell ref="A15:H15"/>
    <mergeCell ref="A16:H16"/>
    <mergeCell ref="A2:H2"/>
    <mergeCell ref="F6:H6"/>
    <mergeCell ref="A17:H17"/>
    <mergeCell ref="A23:H23"/>
    <mergeCell ref="A24:H24"/>
  </mergeCells>
  <phoneticPr fontId="21" type="noConversion"/>
  <pageMargins left="0.75" right="0.75" top="1" bottom="1" header="0.5" footer="0.5"/>
  <pageSetup paperSize="9" scale="82" fitToHeight="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6"/>
  <sheetViews>
    <sheetView windowProtection="1" zoomScaleNormal="100" workbookViewId="0">
      <selection activeCell="H28" sqref="H28:P28"/>
    </sheetView>
  </sheetViews>
  <sheetFormatPr defaultRowHeight="12.75"/>
  <cols>
    <col min="1" max="1" width="2.42578125" customWidth="1"/>
    <col min="2" max="3" width="3.42578125" customWidth="1"/>
    <col min="4" max="4" width="3.85546875" customWidth="1"/>
    <col min="5" max="5" width="4" customWidth="1"/>
    <col min="6" max="7" width="3.28515625" customWidth="1"/>
    <col min="8" max="8" width="4.140625" customWidth="1"/>
    <col min="9" max="9" width="3.7109375" customWidth="1"/>
    <col min="10" max="10" width="5.42578125" customWidth="1"/>
    <col min="11" max="11" width="8.85546875" customWidth="1"/>
    <col min="12" max="12" width="3.5703125" customWidth="1"/>
    <col min="13" max="13" width="3.42578125" customWidth="1"/>
    <col min="14" max="14" width="3" customWidth="1"/>
    <col min="15" max="15" width="6" customWidth="1"/>
    <col min="16" max="16" width="19.28515625" customWidth="1"/>
    <col min="17" max="17" width="9.85546875" customWidth="1"/>
  </cols>
  <sheetData>
    <row r="1" spans="2:17" s="337" customFormat="1">
      <c r="B1" s="762"/>
      <c r="C1" s="762"/>
      <c r="D1" s="762"/>
      <c r="E1" s="762"/>
      <c r="F1" s="762"/>
      <c r="G1" s="762"/>
      <c r="H1" s="762"/>
      <c r="I1" s="762"/>
      <c r="J1" s="762"/>
      <c r="K1" s="762"/>
      <c r="L1" s="762"/>
      <c r="M1" s="762"/>
      <c r="N1" s="762"/>
      <c r="O1" s="762"/>
      <c r="P1" s="762"/>
      <c r="Q1" s="762"/>
    </row>
    <row r="2" spans="2:17">
      <c r="B2" s="762"/>
      <c r="C2" s="762"/>
      <c r="D2" s="762"/>
      <c r="E2" s="762"/>
      <c r="F2" s="762"/>
      <c r="G2" s="762"/>
      <c r="H2" s="762"/>
      <c r="I2" s="762"/>
      <c r="J2" s="762"/>
      <c r="K2" s="762"/>
      <c r="L2" s="762"/>
      <c r="M2" s="762"/>
      <c r="N2" s="762"/>
      <c r="O2" s="762"/>
      <c r="P2" s="762"/>
      <c r="Q2" s="762"/>
    </row>
    <row r="3" spans="2:17">
      <c r="B3" s="762"/>
      <c r="C3" s="762"/>
      <c r="D3" s="762"/>
      <c r="E3" s="762"/>
      <c r="F3" s="762"/>
      <c r="G3" s="762"/>
      <c r="H3" s="762"/>
      <c r="I3" s="762"/>
      <c r="J3" s="762"/>
      <c r="K3" s="762"/>
      <c r="L3" s="762"/>
      <c r="M3" s="762"/>
      <c r="N3" s="762"/>
      <c r="O3" s="762"/>
      <c r="P3" s="762"/>
      <c r="Q3" s="762"/>
    </row>
    <row r="4" spans="2:17" ht="43.5" customHeight="1">
      <c r="B4" s="762"/>
      <c r="C4" s="762"/>
      <c r="D4" s="762"/>
      <c r="E4" s="762"/>
      <c r="F4" s="762"/>
      <c r="G4" s="762"/>
      <c r="H4" s="762"/>
      <c r="I4" s="762"/>
      <c r="J4" s="762"/>
      <c r="K4" s="762"/>
      <c r="L4" s="762"/>
      <c r="M4" s="762"/>
      <c r="N4" s="762"/>
      <c r="O4" s="762"/>
      <c r="P4" s="762"/>
      <c r="Q4" s="762"/>
    </row>
    <row r="5" spans="2:17" ht="30.75" customHeight="1">
      <c r="B5" s="763" t="s">
        <v>466</v>
      </c>
      <c r="C5" s="763"/>
      <c r="D5" s="763"/>
      <c r="E5" s="763"/>
      <c r="F5" s="763"/>
      <c r="G5" s="763"/>
      <c r="H5" s="763"/>
      <c r="I5" s="763"/>
      <c r="J5" s="763"/>
      <c r="K5" s="763"/>
      <c r="L5" s="763"/>
      <c r="M5" s="763"/>
      <c r="N5" s="763"/>
      <c r="O5" s="763"/>
      <c r="P5" s="763"/>
      <c r="Q5" s="763"/>
    </row>
    <row r="6" spans="2:17" ht="27" customHeight="1"/>
    <row r="7" spans="2:17" ht="21" customHeight="1">
      <c r="B7" s="68" t="s">
        <v>495</v>
      </c>
      <c r="C7" s="68"/>
      <c r="D7" s="68"/>
      <c r="E7" s="68"/>
      <c r="F7" s="619" t="str">
        <f>'DATA INPUT'!H18</f>
        <v>(PLEASE INPUT)</v>
      </c>
      <c r="G7" s="619"/>
      <c r="H7" s="619"/>
      <c r="I7" s="619"/>
      <c r="J7" s="619"/>
      <c r="K7" s="619"/>
      <c r="L7" s="18" t="s">
        <v>156</v>
      </c>
      <c r="P7" s="623" t="str">
        <f>'DATA INPUT'!H28</f>
        <v>(PLEASE INPUT)</v>
      </c>
      <c r="Q7" s="623"/>
    </row>
    <row r="8" spans="2:17" ht="19.5" customHeight="1">
      <c r="B8" s="68" t="s">
        <v>99</v>
      </c>
      <c r="C8" s="68"/>
      <c r="D8" s="68"/>
      <c r="E8" s="68"/>
      <c r="F8" s="619" t="str">
        <f>'DATA INPUT'!H16</f>
        <v>(PLEASE INPUT)</v>
      </c>
      <c r="G8" s="619"/>
      <c r="H8" s="619"/>
      <c r="I8" s="619"/>
      <c r="J8" s="619"/>
      <c r="K8" s="619"/>
      <c r="L8" s="18" t="s">
        <v>268</v>
      </c>
      <c r="N8" s="40"/>
      <c r="O8" s="40"/>
      <c r="P8" s="619" t="str">
        <f>'DATA INPUT'!H48</f>
        <v>(PLEASE INPUT)</v>
      </c>
      <c r="Q8" s="619"/>
    </row>
    <row r="9" spans="2:17" ht="18.75" customHeight="1">
      <c r="B9" s="18" t="s">
        <v>130</v>
      </c>
      <c r="C9" s="82"/>
      <c r="D9" s="18"/>
      <c r="E9" s="18"/>
      <c r="F9" s="619" t="str">
        <f>'DATA INPUT'!H24</f>
        <v>(PLEASE SELECT)</v>
      </c>
      <c r="G9" s="619"/>
      <c r="H9" s="619"/>
      <c r="I9" s="619"/>
      <c r="J9" s="619"/>
      <c r="K9" s="619"/>
      <c r="L9" s="18" t="s">
        <v>267</v>
      </c>
      <c r="M9" s="83"/>
      <c r="N9" s="83"/>
      <c r="O9" s="83"/>
      <c r="P9" s="619" t="str">
        <f>'DATA INPUT'!H44</f>
        <v>(PLEASE INPUT)</v>
      </c>
      <c r="Q9" s="619"/>
    </row>
    <row r="10" spans="2:17" ht="15.75" customHeight="1">
      <c r="B10" s="338" t="s">
        <v>269</v>
      </c>
      <c r="C10" s="48"/>
      <c r="D10" s="8"/>
      <c r="E10" s="8"/>
      <c r="F10" s="730" t="str">
        <f>'DATA INPUT'!H22</f>
        <v>(PLEASE INPUT)</v>
      </c>
      <c r="G10" s="730"/>
      <c r="H10" s="730"/>
      <c r="I10" s="730"/>
      <c r="J10" s="730"/>
      <c r="K10" s="730"/>
      <c r="L10" s="338" t="s">
        <v>270</v>
      </c>
      <c r="P10" s="623" t="str">
        <f>'DATA INPUT'!H46</f>
        <v>(PLEASE INPUT)</v>
      </c>
      <c r="Q10" s="623"/>
    </row>
    <row r="11" spans="2:17" ht="18" customHeight="1">
      <c r="M11" s="764"/>
      <c r="N11" s="764"/>
      <c r="O11" s="764"/>
      <c r="P11" s="764"/>
      <c r="Q11" s="764"/>
    </row>
    <row r="13" spans="2:17" ht="10.5" customHeight="1"/>
    <row r="14" spans="2:17" ht="14.25">
      <c r="B14" s="339" t="s">
        <v>398</v>
      </c>
      <c r="C14" s="339"/>
      <c r="D14" s="8"/>
      <c r="E14" s="8"/>
      <c r="F14" s="8"/>
      <c r="G14" s="8"/>
      <c r="H14" s="8"/>
      <c r="I14" s="8"/>
      <c r="J14" s="8"/>
      <c r="K14" s="8"/>
      <c r="L14" s="8"/>
      <c r="M14" s="8"/>
      <c r="N14" s="8"/>
      <c r="O14" s="8"/>
      <c r="P14" s="8"/>
      <c r="Q14" s="8"/>
    </row>
    <row r="15" spans="2:17" ht="9.75" customHeight="1"/>
    <row r="16" spans="2:17" ht="15" customHeight="1">
      <c r="B16" s="68" t="s">
        <v>271</v>
      </c>
      <c r="C16" s="68"/>
      <c r="D16" s="68"/>
      <c r="E16" s="708" t="str">
        <f>'DATA INPUT'!H38</f>
        <v>(PLEASE INPUT)</v>
      </c>
      <c r="F16" s="708"/>
      <c r="G16" s="708"/>
      <c r="H16" s="708"/>
      <c r="I16" s="708"/>
      <c r="J16" s="708"/>
      <c r="K16" s="708"/>
      <c r="L16" s="708"/>
      <c r="M16" s="708"/>
      <c r="N16" s="708"/>
      <c r="O16" s="708"/>
      <c r="P16" s="708"/>
      <c r="Q16" s="708"/>
    </row>
    <row r="17" spans="2:17" ht="15" customHeight="1">
      <c r="B17" s="68"/>
      <c r="C17" s="68"/>
      <c r="D17" s="68"/>
      <c r="E17" s="708"/>
      <c r="F17" s="708"/>
      <c r="G17" s="708"/>
      <c r="H17" s="708"/>
      <c r="I17" s="708"/>
      <c r="J17" s="708"/>
      <c r="K17" s="708"/>
      <c r="L17" s="708"/>
      <c r="M17" s="708"/>
      <c r="N17" s="708"/>
      <c r="O17" s="708"/>
      <c r="P17" s="708"/>
      <c r="Q17" s="708"/>
    </row>
    <row r="18" spans="2:17" ht="19.5" customHeight="1">
      <c r="B18" s="68" t="s">
        <v>272</v>
      </c>
      <c r="C18" s="68"/>
      <c r="D18" s="68"/>
      <c r="E18" s="623" t="str">
        <f>'DATA INPUT'!H42</f>
        <v>(PLEASE INPUT)</v>
      </c>
      <c r="F18" s="623"/>
      <c r="G18" s="623"/>
      <c r="H18" s="623"/>
      <c r="I18" s="623"/>
      <c r="J18" s="623"/>
      <c r="K18" s="623"/>
    </row>
    <row r="19" spans="2:17" ht="16.5" customHeight="1"/>
    <row r="20" spans="2:17" ht="15.75" customHeight="1" thickBot="1"/>
    <row r="21" spans="2:17" ht="6" customHeight="1">
      <c r="B21" s="332"/>
      <c r="C21" s="330"/>
      <c r="D21" s="330"/>
      <c r="E21" s="330"/>
      <c r="F21" s="330"/>
      <c r="G21" s="330"/>
      <c r="H21" s="330"/>
      <c r="I21" s="330"/>
      <c r="J21" s="330"/>
      <c r="K21" s="330"/>
      <c r="L21" s="330"/>
      <c r="M21" s="330"/>
      <c r="N21" s="330"/>
      <c r="O21" s="330"/>
      <c r="P21" s="330"/>
      <c r="Q21" s="333"/>
    </row>
    <row r="22" spans="2:17" ht="15">
      <c r="B22" s="340" t="s">
        <v>273</v>
      </c>
      <c r="C22" s="341"/>
      <c r="D22" s="85"/>
      <c r="E22" s="85"/>
      <c r="F22" s="85"/>
      <c r="G22" s="85"/>
      <c r="H22" s="85"/>
      <c r="I22" s="85"/>
      <c r="J22" s="85"/>
      <c r="K22" s="85"/>
      <c r="L22" s="85"/>
      <c r="M22" s="85"/>
      <c r="N22" s="85"/>
      <c r="O22" s="85"/>
      <c r="P22" s="8"/>
      <c r="Q22" s="334"/>
    </row>
    <row r="23" spans="2:17" ht="4.5" customHeight="1">
      <c r="B23" s="342"/>
      <c r="C23" s="85"/>
      <c r="D23" s="85"/>
      <c r="E23" s="85"/>
      <c r="F23" s="85"/>
      <c r="G23" s="85"/>
      <c r="H23" s="85"/>
      <c r="I23" s="85"/>
      <c r="J23" s="85"/>
      <c r="K23" s="85"/>
      <c r="L23" s="85"/>
      <c r="M23" s="85"/>
      <c r="N23" s="85"/>
      <c r="O23" s="85"/>
      <c r="P23" s="8"/>
      <c r="Q23" s="334"/>
    </row>
    <row r="24" spans="2:17" ht="18" customHeight="1">
      <c r="B24" s="343" t="s">
        <v>274</v>
      </c>
      <c r="C24" s="18"/>
      <c r="D24" s="18"/>
      <c r="E24" s="18"/>
      <c r="F24" s="18"/>
      <c r="G24" s="18"/>
      <c r="H24" s="18"/>
      <c r="I24" s="18"/>
      <c r="J24" s="18"/>
      <c r="K24" s="619" t="str">
        <f>'DATA INPUT'!H103</f>
        <v>(PLEASE SELECT)</v>
      </c>
      <c r="L24" s="619"/>
      <c r="M24" s="619"/>
      <c r="N24" s="619"/>
      <c r="O24" s="619"/>
      <c r="P24" s="619"/>
      <c r="Q24" s="334"/>
    </row>
    <row r="25" spans="2:17" ht="7.5" customHeight="1">
      <c r="B25" s="342"/>
      <c r="C25" s="85"/>
      <c r="D25" s="85"/>
      <c r="E25" s="85"/>
      <c r="F25" s="85"/>
      <c r="G25" s="85"/>
      <c r="H25" s="85"/>
      <c r="I25" s="85"/>
      <c r="J25" s="85"/>
      <c r="K25" s="85"/>
      <c r="L25" s="85"/>
      <c r="M25" s="85"/>
      <c r="N25" s="85"/>
      <c r="O25" s="85"/>
      <c r="P25" s="8"/>
      <c r="Q25" s="334"/>
    </row>
    <row r="26" spans="2:17" ht="19.5" customHeight="1">
      <c r="B26" s="342" t="s">
        <v>399</v>
      </c>
      <c r="C26" s="85"/>
      <c r="D26" s="85"/>
      <c r="E26" s="85"/>
      <c r="F26" s="85"/>
      <c r="G26" s="85"/>
      <c r="H26" s="619" t="str">
        <f>'DATA INPUT'!H105</f>
        <v>(PLEASE INPUT)</v>
      </c>
      <c r="I26" s="619"/>
      <c r="J26" s="619"/>
      <c r="K26" s="619"/>
      <c r="L26" s="619"/>
      <c r="M26" s="619"/>
      <c r="N26" s="619"/>
      <c r="O26" s="619"/>
      <c r="P26" s="619"/>
      <c r="Q26" s="334"/>
    </row>
    <row r="27" spans="2:17" ht="7.5" customHeight="1">
      <c r="B27" s="342"/>
      <c r="C27" s="85"/>
      <c r="D27" s="85"/>
      <c r="E27" s="85"/>
      <c r="F27" s="85"/>
      <c r="G27" s="85"/>
      <c r="H27" s="85"/>
      <c r="I27" s="85"/>
      <c r="J27" s="85"/>
      <c r="K27" s="85"/>
      <c r="L27" s="85"/>
      <c r="M27" s="85"/>
      <c r="N27" s="85"/>
      <c r="O27" s="85"/>
      <c r="P27" s="8"/>
      <c r="Q27" s="334"/>
    </row>
    <row r="28" spans="2:17" ht="19.5" customHeight="1">
      <c r="B28" s="342" t="s">
        <v>400</v>
      </c>
      <c r="C28" s="85"/>
      <c r="D28" s="85"/>
      <c r="E28" s="85"/>
      <c r="F28" s="85"/>
      <c r="G28" s="85"/>
      <c r="H28" s="766" t="str">
        <f>'DATA INPUT'!H111</f>
        <v>(PLEASE INPUT)</v>
      </c>
      <c r="I28" s="766"/>
      <c r="J28" s="766"/>
      <c r="K28" s="766"/>
      <c r="L28" s="766"/>
      <c r="M28" s="766"/>
      <c r="N28" s="766"/>
      <c r="O28" s="766"/>
      <c r="P28" s="766"/>
      <c r="Q28" s="334"/>
    </row>
    <row r="29" spans="2:17" ht="13.5" thickBot="1">
      <c r="B29" s="335"/>
      <c r="C29" s="329"/>
      <c r="D29" s="329"/>
      <c r="E29" s="329"/>
      <c r="F29" s="329"/>
      <c r="G29" s="329"/>
      <c r="H29" s="329"/>
      <c r="I29" s="329"/>
      <c r="J29" s="329"/>
      <c r="K29" s="329"/>
      <c r="L29" s="329"/>
      <c r="M29" s="329"/>
      <c r="N29" s="329"/>
      <c r="O29" s="329"/>
      <c r="P29" s="329"/>
      <c r="Q29" s="336"/>
    </row>
    <row r="31" spans="2:17" ht="30" customHeight="1"/>
    <row r="32" spans="2:17" ht="23.25" customHeight="1" thickBot="1">
      <c r="B32" s="68" t="s">
        <v>463</v>
      </c>
      <c r="C32" s="68"/>
      <c r="D32" s="68"/>
      <c r="E32" s="68"/>
      <c r="F32" s="68"/>
      <c r="G32" s="68"/>
      <c r="H32" s="68"/>
      <c r="I32" s="765"/>
      <c r="J32" s="765"/>
      <c r="K32" s="765"/>
      <c r="L32" s="765"/>
      <c r="M32" s="765"/>
      <c r="N32" s="68"/>
      <c r="O32" s="68" t="s">
        <v>464</v>
      </c>
      <c r="P32" s="765"/>
      <c r="Q32" s="765"/>
    </row>
    <row r="33" spans="2:17" ht="14.25">
      <c r="B33" s="68"/>
      <c r="C33" s="68"/>
      <c r="D33" s="68"/>
      <c r="E33" s="68"/>
      <c r="F33" s="68"/>
      <c r="G33" s="68"/>
      <c r="H33" s="68"/>
      <c r="I33" s="68"/>
      <c r="J33" s="68"/>
      <c r="K33" s="68"/>
      <c r="L33" s="68"/>
      <c r="M33" s="68"/>
      <c r="N33" s="68"/>
      <c r="O33" s="68"/>
      <c r="P33" s="68"/>
      <c r="Q33" s="68"/>
    </row>
    <row r="34" spans="2:17" ht="3" customHeight="1">
      <c r="B34" s="68"/>
      <c r="C34" s="68"/>
      <c r="D34" s="68"/>
      <c r="E34" s="68"/>
      <c r="F34" s="68"/>
      <c r="G34" s="68"/>
      <c r="H34" s="68"/>
      <c r="I34" s="68"/>
      <c r="J34" s="68"/>
      <c r="K34" s="68"/>
      <c r="L34" s="68"/>
      <c r="M34" s="68"/>
      <c r="N34" s="68"/>
      <c r="O34" s="68"/>
      <c r="P34" s="68"/>
      <c r="Q34" s="68"/>
    </row>
    <row r="35" spans="2:17" ht="3.75" hidden="1" customHeight="1">
      <c r="B35" s="68"/>
      <c r="C35" s="68"/>
      <c r="D35" s="68"/>
      <c r="E35" s="68"/>
      <c r="F35" s="68"/>
      <c r="G35" s="68"/>
      <c r="H35" s="68"/>
      <c r="I35" s="68"/>
      <c r="J35" s="68"/>
      <c r="K35" s="68"/>
      <c r="L35" s="68"/>
      <c r="M35" s="68"/>
      <c r="N35" s="68"/>
      <c r="O35" s="68"/>
      <c r="P35" s="68"/>
      <c r="Q35" s="68"/>
    </row>
    <row r="36" spans="2:17" ht="27.75" customHeight="1" thickBot="1">
      <c r="B36" s="68" t="s">
        <v>465</v>
      </c>
      <c r="C36" s="68"/>
      <c r="D36" s="68"/>
      <c r="E36" s="68"/>
      <c r="F36" s="68"/>
      <c r="G36" s="68"/>
      <c r="H36" s="68"/>
      <c r="I36" s="765"/>
      <c r="J36" s="765"/>
      <c r="K36" s="765"/>
      <c r="L36" s="765"/>
      <c r="M36" s="765"/>
      <c r="N36" s="68"/>
      <c r="O36" s="68" t="s">
        <v>464</v>
      </c>
      <c r="P36" s="765"/>
      <c r="Q36" s="765"/>
    </row>
  </sheetData>
  <mergeCells count="20">
    <mergeCell ref="K24:P24"/>
    <mergeCell ref="P32:Q32"/>
    <mergeCell ref="E18:K18"/>
    <mergeCell ref="E16:Q17"/>
    <mergeCell ref="P36:Q36"/>
    <mergeCell ref="I32:M32"/>
    <mergeCell ref="I36:M36"/>
    <mergeCell ref="H26:P26"/>
    <mergeCell ref="H28:P28"/>
    <mergeCell ref="B1:Q4"/>
    <mergeCell ref="B5:Q5"/>
    <mergeCell ref="M11:Q11"/>
    <mergeCell ref="F9:K9"/>
    <mergeCell ref="F8:K8"/>
    <mergeCell ref="F10:K10"/>
    <mergeCell ref="P10:Q10"/>
    <mergeCell ref="F7:K7"/>
    <mergeCell ref="P7:Q7"/>
    <mergeCell ref="P8:Q8"/>
    <mergeCell ref="P9:Q9"/>
  </mergeCells>
  <phoneticPr fontId="21" type="noConversion"/>
  <pageMargins left="0.75" right="0.75" top="1" bottom="1" header="0.5" footer="0.5"/>
  <pageSetup scale="97"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J52"/>
  <sheetViews>
    <sheetView windowProtection="1" showGridLines="0" view="pageBreakPreview" zoomScaleNormal="100" zoomScaleSheetLayoutView="100" workbookViewId="0">
      <selection activeCell="B33" sqref="B33:AI33"/>
    </sheetView>
  </sheetViews>
  <sheetFormatPr defaultRowHeight="12.75"/>
  <cols>
    <col min="1" max="1" width="1.5703125" style="23" customWidth="1"/>
    <col min="2" max="4" width="2.5703125" style="23" customWidth="1"/>
    <col min="5" max="5" width="2.28515625" style="23" customWidth="1"/>
    <col min="6" max="54" width="2.5703125" style="23" customWidth="1"/>
    <col min="55" max="62" width="3.42578125" style="23" customWidth="1"/>
    <col min="63" max="16384" width="9.140625" style="23"/>
  </cols>
  <sheetData>
    <row r="1" spans="1:36" ht="34.5" customHeight="1">
      <c r="A1" s="29"/>
      <c r="B1" s="29"/>
      <c r="C1" s="29"/>
      <c r="D1" s="29"/>
      <c r="E1" s="29"/>
      <c r="F1" s="29"/>
      <c r="G1" s="29"/>
      <c r="H1" s="29"/>
      <c r="I1" s="29"/>
      <c r="J1" s="29"/>
      <c r="K1" s="29"/>
      <c r="L1" s="29"/>
      <c r="M1" s="29"/>
      <c r="N1" s="29"/>
      <c r="O1" s="29"/>
      <c r="P1" s="29"/>
      <c r="Q1" s="29"/>
      <c r="R1" s="400" t="s">
        <v>772</v>
      </c>
      <c r="S1" s="29"/>
      <c r="T1" s="29"/>
      <c r="U1" s="29"/>
      <c r="V1" s="29"/>
      <c r="W1" s="29"/>
      <c r="X1" s="29"/>
      <c r="Y1" s="29"/>
      <c r="Z1" s="29"/>
      <c r="AA1" s="29"/>
      <c r="AB1" s="29"/>
      <c r="AC1" s="29"/>
      <c r="AD1" s="29"/>
      <c r="AE1" s="29"/>
      <c r="AF1" s="29"/>
      <c r="AG1" s="29"/>
      <c r="AH1" s="29"/>
      <c r="AI1" s="29"/>
      <c r="AJ1" s="29"/>
    </row>
    <row r="2" spans="1:36" ht="2.25" hidden="1" customHeight="1">
      <c r="A2" s="21"/>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7"/>
    </row>
    <row r="3" spans="1:36" ht="8.25" customHeight="1">
      <c r="A3" s="122"/>
      <c r="B3" s="75"/>
      <c r="C3" s="75"/>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7"/>
    </row>
    <row r="4" spans="1:36" ht="12" customHeight="1">
      <c r="A4" s="79"/>
      <c r="B4" s="149" t="s">
        <v>263</v>
      </c>
      <c r="C4" s="22"/>
      <c r="D4" s="80"/>
      <c r="E4" s="80"/>
      <c r="F4" s="80"/>
      <c r="G4" s="80"/>
      <c r="H4" s="78"/>
      <c r="I4" s="78"/>
      <c r="J4" s="78"/>
      <c r="K4" s="22"/>
      <c r="L4" s="78"/>
      <c r="M4" s="78"/>
      <c r="N4" s="78"/>
      <c r="O4" s="78"/>
      <c r="P4" s="78"/>
      <c r="Q4" s="78"/>
      <c r="R4" s="78"/>
      <c r="S4" s="78"/>
      <c r="T4" s="78"/>
      <c r="U4" s="78"/>
      <c r="V4" s="78"/>
      <c r="W4" s="78"/>
      <c r="X4" s="78"/>
      <c r="Y4" s="78"/>
      <c r="Z4" s="78"/>
      <c r="AA4" s="78"/>
      <c r="AB4" s="78"/>
      <c r="AC4" s="78"/>
      <c r="AD4" s="78"/>
      <c r="AE4" s="78"/>
      <c r="AF4" s="78"/>
      <c r="AG4" s="78"/>
      <c r="AH4" s="78"/>
      <c r="AI4" s="78"/>
      <c r="AJ4" s="81"/>
    </row>
    <row r="5" spans="1:36" ht="5.25" customHeight="1">
      <c r="A5" s="79"/>
      <c r="B5" s="80"/>
      <c r="C5" s="22"/>
      <c r="D5" s="80"/>
      <c r="E5" s="80"/>
      <c r="F5" s="80"/>
      <c r="G5" s="80"/>
      <c r="H5" s="78"/>
      <c r="I5" s="78"/>
      <c r="J5" s="78"/>
      <c r="K5" s="22"/>
      <c r="L5" s="78"/>
      <c r="M5" s="78"/>
      <c r="N5" s="78"/>
      <c r="O5" s="78"/>
      <c r="P5" s="78"/>
      <c r="Q5" s="78"/>
      <c r="R5" s="78"/>
      <c r="S5" s="78"/>
      <c r="T5" s="78"/>
      <c r="U5" s="78"/>
      <c r="V5" s="78"/>
      <c r="W5" s="78"/>
      <c r="X5" s="78"/>
      <c r="Y5" s="78"/>
      <c r="Z5" s="78"/>
      <c r="AA5" s="78"/>
      <c r="AB5" s="78"/>
      <c r="AC5" s="78"/>
      <c r="AD5" s="78"/>
      <c r="AE5" s="78"/>
      <c r="AF5" s="78"/>
      <c r="AG5" s="78"/>
      <c r="AH5" s="78"/>
      <c r="AI5" s="78"/>
      <c r="AJ5" s="81"/>
    </row>
    <row r="6" spans="1:36" ht="15">
      <c r="A6" s="79"/>
      <c r="B6" s="82" t="s">
        <v>134</v>
      </c>
      <c r="C6" s="22"/>
      <c r="D6" s="82"/>
      <c r="E6" s="82"/>
      <c r="F6" s="82"/>
      <c r="G6" s="82"/>
      <c r="H6" s="244" t="str">
        <f>'DATA INPUT'!H18</f>
        <v>(PLEASE INPUT)</v>
      </c>
      <c r="I6" s="82"/>
      <c r="J6" s="22"/>
      <c r="K6" s="244"/>
      <c r="L6" s="244"/>
      <c r="M6" s="244"/>
      <c r="N6" s="244"/>
      <c r="O6" s="244"/>
      <c r="P6" s="22"/>
      <c r="Q6" s="82" t="s">
        <v>155</v>
      </c>
      <c r="R6" s="22"/>
      <c r="S6" s="244"/>
      <c r="T6" s="244"/>
      <c r="U6" s="244"/>
      <c r="V6" s="244"/>
      <c r="W6" s="245" t="str">
        <f>'DATA INPUT'!H28</f>
        <v>(PLEASE INPUT)</v>
      </c>
      <c r="X6" s="82"/>
      <c r="Y6" s="82"/>
      <c r="Z6" s="82"/>
      <c r="AA6" s="244"/>
      <c r="AB6" s="244"/>
      <c r="AC6" s="244"/>
      <c r="AD6" s="244"/>
      <c r="AE6" s="244"/>
      <c r="AF6" s="244"/>
      <c r="AG6" s="244"/>
      <c r="AH6" s="244"/>
      <c r="AI6" s="22"/>
      <c r="AJ6" s="306"/>
    </row>
    <row r="7" spans="1:36" ht="15">
      <c r="A7" s="79"/>
      <c r="B7" s="142" t="s">
        <v>410</v>
      </c>
      <c r="C7" s="22"/>
      <c r="D7" s="142"/>
      <c r="E7" s="142"/>
      <c r="F7" s="142"/>
      <c r="G7" s="142"/>
      <c r="H7" s="244" t="str">
        <f>'DATA INPUT'!H16</f>
        <v>(PLEASE INPUT)</v>
      </c>
      <c r="I7" s="82"/>
      <c r="J7" s="22"/>
      <c r="K7" s="244"/>
      <c r="L7" s="244"/>
      <c r="M7" s="244"/>
      <c r="N7" s="244"/>
      <c r="O7" s="244"/>
      <c r="P7" s="22"/>
      <c r="Q7" s="142" t="s">
        <v>137</v>
      </c>
      <c r="R7" s="22"/>
      <c r="S7" s="142"/>
      <c r="T7" s="142"/>
      <c r="U7" s="142"/>
      <c r="V7" s="142"/>
      <c r="W7" s="768" t="str">
        <f>'DATA INPUT'!H48</f>
        <v>(PLEASE INPUT)</v>
      </c>
      <c r="X7" s="768"/>
      <c r="Y7" s="768"/>
      <c r="Z7" s="768"/>
      <c r="AA7" s="768"/>
      <c r="AB7" s="768"/>
      <c r="AC7" s="768"/>
      <c r="AD7" s="768"/>
      <c r="AE7" s="768"/>
      <c r="AF7" s="768"/>
      <c r="AG7" s="244"/>
      <c r="AH7" s="244"/>
      <c r="AI7" s="22"/>
      <c r="AJ7" s="306"/>
    </row>
    <row r="8" spans="1:36" ht="15">
      <c r="A8" s="79"/>
      <c r="B8" s="82" t="s">
        <v>130</v>
      </c>
      <c r="C8" s="22"/>
      <c r="D8" s="82"/>
      <c r="E8" s="82"/>
      <c r="F8" s="82"/>
      <c r="G8" s="82"/>
      <c r="H8" s="244" t="str">
        <f>'DATA INPUT'!H24</f>
        <v>(PLEASE SELECT)</v>
      </c>
      <c r="I8" s="82"/>
      <c r="J8" s="22"/>
      <c r="K8" s="244"/>
      <c r="L8" s="244"/>
      <c r="M8" s="244"/>
      <c r="N8" s="244"/>
      <c r="O8" s="244"/>
      <c r="P8" s="22"/>
      <c r="Q8" s="82" t="s">
        <v>325</v>
      </c>
      <c r="R8" s="22"/>
      <c r="S8" s="22"/>
      <c r="T8" s="22"/>
      <c r="U8" s="22"/>
      <c r="V8" s="22"/>
      <c r="W8" s="771" t="str">
        <f>'DATA INPUT'!H44</f>
        <v>(PLEASE INPUT)</v>
      </c>
      <c r="X8" s="771"/>
      <c r="Y8" s="771"/>
      <c r="Z8" s="771"/>
      <c r="AA8" s="771"/>
      <c r="AB8" s="771"/>
      <c r="AC8" s="771"/>
      <c r="AD8" s="771"/>
      <c r="AE8" s="771"/>
      <c r="AF8" s="771"/>
      <c r="AG8" s="771"/>
      <c r="AH8" s="771"/>
      <c r="AI8" s="22"/>
      <c r="AJ8" s="306"/>
    </row>
    <row r="9" spans="1:36" ht="18" customHeight="1">
      <c r="A9" s="79"/>
      <c r="B9" s="82" t="s">
        <v>131</v>
      </c>
      <c r="C9" s="22"/>
      <c r="D9" s="82"/>
      <c r="E9" s="82"/>
      <c r="F9" s="82"/>
      <c r="G9" s="82"/>
      <c r="H9" s="700" t="str">
        <f>'DATA INPUT'!H22</f>
        <v>(PLEASE INPUT)</v>
      </c>
      <c r="I9" s="700"/>
      <c r="J9" s="700"/>
      <c r="K9" s="700"/>
      <c r="L9" s="700"/>
      <c r="M9" s="700"/>
      <c r="N9" s="700"/>
      <c r="O9" s="700"/>
      <c r="P9" s="700"/>
      <c r="Q9" s="82" t="s">
        <v>326</v>
      </c>
      <c r="R9" s="22"/>
      <c r="S9" s="22"/>
      <c r="T9" s="22"/>
      <c r="U9" s="22"/>
      <c r="V9" s="22"/>
      <c r="W9" s="768" t="str">
        <f>'DATA INPUT'!H46</f>
        <v>(PLEASE INPUT)</v>
      </c>
      <c r="X9" s="768"/>
      <c r="Y9" s="768"/>
      <c r="Z9" s="768"/>
      <c r="AA9" s="768"/>
      <c r="AB9" s="768"/>
      <c r="AC9" s="768"/>
      <c r="AD9" s="768"/>
      <c r="AE9" s="768"/>
      <c r="AF9" s="768"/>
      <c r="AG9" s="768"/>
      <c r="AH9" s="768"/>
      <c r="AI9" s="768"/>
      <c r="AJ9" s="306"/>
    </row>
    <row r="10" spans="1:36" ht="0.75" customHeight="1">
      <c r="A10" s="88"/>
      <c r="B10" s="307"/>
      <c r="C10" s="29"/>
      <c r="D10" s="307"/>
      <c r="E10" s="307"/>
      <c r="F10" s="307"/>
      <c r="G10" s="307"/>
      <c r="H10" s="308"/>
      <c r="I10" s="308"/>
      <c r="J10" s="308"/>
      <c r="K10" s="308"/>
      <c r="L10" s="308"/>
      <c r="M10" s="308"/>
      <c r="N10" s="308"/>
      <c r="O10" s="308"/>
      <c r="P10" s="308"/>
      <c r="Q10" s="307"/>
      <c r="R10" s="29"/>
      <c r="S10" s="29"/>
      <c r="T10" s="29"/>
      <c r="U10" s="29"/>
      <c r="V10" s="29"/>
      <c r="W10" s="90"/>
      <c r="X10" s="90"/>
      <c r="Y10" s="90"/>
      <c r="Z10" s="90"/>
      <c r="AA10" s="90"/>
      <c r="AB10" s="90"/>
      <c r="AC10" s="90"/>
      <c r="AD10" s="90"/>
      <c r="AE10" s="90"/>
      <c r="AF10" s="90"/>
      <c r="AG10" s="90"/>
      <c r="AH10" s="90"/>
      <c r="AI10" s="29"/>
      <c r="AJ10" s="185"/>
    </row>
    <row r="11" spans="1:36" ht="6.75" customHeight="1">
      <c r="A11" s="88"/>
      <c r="B11" s="89"/>
      <c r="C11" s="89"/>
      <c r="D11" s="89"/>
      <c r="E11" s="89"/>
      <c r="F11" s="89"/>
      <c r="G11" s="90"/>
      <c r="H11" s="90"/>
      <c r="I11" s="90"/>
      <c r="J11" s="90"/>
      <c r="K11" s="90"/>
      <c r="L11" s="90"/>
      <c r="M11" s="90"/>
      <c r="N11" s="90"/>
      <c r="O11" s="90"/>
      <c r="P11" s="90"/>
      <c r="Q11" s="90"/>
      <c r="R11" s="90"/>
      <c r="S11" s="90"/>
      <c r="T11" s="90"/>
      <c r="U11" s="90"/>
      <c r="V11" s="90"/>
      <c r="W11" s="90"/>
      <c r="X11" s="90"/>
      <c r="Y11" s="90"/>
      <c r="Z11" s="90"/>
      <c r="AA11" s="90"/>
      <c r="AB11" s="90"/>
      <c r="AC11" s="91"/>
      <c r="AD11" s="91"/>
      <c r="AE11" s="91"/>
      <c r="AF11" s="91"/>
      <c r="AG11" s="91"/>
      <c r="AH11" s="91"/>
      <c r="AI11" s="91"/>
      <c r="AJ11" s="92"/>
    </row>
    <row r="12" spans="1:36" ht="1.5" customHeight="1">
      <c r="A12" s="74"/>
      <c r="B12" s="94"/>
      <c r="C12" s="94"/>
      <c r="D12" s="94"/>
      <c r="E12" s="94"/>
      <c r="F12" s="94"/>
      <c r="G12" s="199"/>
      <c r="H12" s="199"/>
      <c r="I12" s="199"/>
      <c r="J12" s="199"/>
      <c r="K12" s="199"/>
      <c r="L12" s="199"/>
      <c r="M12" s="199"/>
      <c r="N12" s="199"/>
      <c r="O12" s="199"/>
      <c r="P12" s="199"/>
      <c r="Q12" s="199"/>
      <c r="R12" s="199"/>
      <c r="S12" s="199"/>
      <c r="T12" s="199"/>
      <c r="U12" s="199"/>
      <c r="V12" s="199"/>
      <c r="W12" s="199"/>
      <c r="X12" s="199"/>
      <c r="Y12" s="199"/>
      <c r="Z12" s="199"/>
      <c r="AA12" s="199"/>
      <c r="AB12" s="199"/>
      <c r="AC12" s="96"/>
      <c r="AD12" s="96"/>
      <c r="AE12" s="96"/>
      <c r="AF12" s="96"/>
      <c r="AG12" s="96"/>
      <c r="AH12" s="96"/>
      <c r="AI12" s="96"/>
      <c r="AJ12" s="97"/>
    </row>
    <row r="13" spans="1:36" s="22" customFormat="1" ht="15.75" customHeight="1">
      <c r="A13" s="21"/>
      <c r="B13" s="149" t="s">
        <v>73</v>
      </c>
      <c r="AJ13" s="27"/>
    </row>
    <row r="14" spans="1:36" s="22" customFormat="1" ht="3.75" customHeight="1">
      <c r="A14" s="21"/>
      <c r="B14" s="149"/>
      <c r="Q14" s="149"/>
      <c r="R14" s="83"/>
      <c r="Y14" s="149"/>
      <c r="AB14" s="154"/>
      <c r="AH14" s="154"/>
      <c r="AJ14" s="27"/>
    </row>
    <row r="15" spans="1:36" s="22" customFormat="1" ht="15.75" hidden="1" customHeight="1">
      <c r="A15" s="21"/>
      <c r="B15" s="149"/>
      <c r="G15" s="32" t="s">
        <v>277</v>
      </c>
      <c r="Q15" s="149"/>
      <c r="R15" s="83"/>
      <c r="Y15" s="149"/>
      <c r="AB15" s="154"/>
      <c r="AH15" s="154"/>
      <c r="AJ15" s="27"/>
    </row>
    <row r="16" spans="1:36" s="22" customFormat="1" ht="3" customHeight="1">
      <c r="A16" s="21"/>
      <c r="B16" s="149"/>
      <c r="Q16" s="149"/>
      <c r="R16" s="83"/>
      <c r="Y16" s="149"/>
      <c r="AB16" s="154"/>
      <c r="AH16" s="154"/>
      <c r="AJ16" s="27"/>
    </row>
    <row r="17" spans="1:36" s="22" customFormat="1" ht="14.25" customHeight="1">
      <c r="A17" s="21"/>
      <c r="G17" s="34" t="e">
        <f>IF('DATA INPUT'!#REF!="Block A (Refurbished in 2008) - Single Occupancy (Cost: 30,000RMB/per Academic Year)","X"," ")</f>
        <v>#REF!</v>
      </c>
      <c r="I17" s="309" t="s">
        <v>653</v>
      </c>
      <c r="Z17" s="87"/>
      <c r="AA17" s="82"/>
      <c r="AB17" s="82"/>
      <c r="AD17" s="83"/>
      <c r="AE17" s="83"/>
      <c r="AF17" s="83"/>
      <c r="AG17" s="83"/>
      <c r="AJ17" s="27"/>
    </row>
    <row r="18" spans="1:36" s="22" customFormat="1" ht="9.75" customHeight="1">
      <c r="A18" s="21"/>
      <c r="AJ18" s="27"/>
    </row>
    <row r="19" spans="1:36" s="22" customFormat="1" ht="14.25" customHeight="1">
      <c r="A19" s="21"/>
      <c r="G19" s="34" t="e">
        <f>IF('DATA INPUT'!#REF!="Block A (Refurbished in 2008) - Shared 2-Bed Room (Cost: 15,000RMB/per Academic Year)","X"," ")</f>
        <v>#REF!</v>
      </c>
      <c r="I19" s="309" t="s">
        <v>654</v>
      </c>
      <c r="AJ19" s="27"/>
    </row>
    <row r="20" spans="1:36" s="22" customFormat="1" ht="14.25" hidden="1" customHeight="1">
      <c r="A20" s="21"/>
      <c r="B20" s="156"/>
      <c r="G20" s="32" t="s">
        <v>278</v>
      </c>
      <c r="I20" s="309"/>
      <c r="R20" s="83"/>
      <c r="AJ20" s="27"/>
    </row>
    <row r="21" spans="1:36" s="22" customFormat="1" ht="3.75" hidden="1" customHeight="1">
      <c r="A21" s="21"/>
      <c r="B21" s="156"/>
      <c r="G21" s="48"/>
      <c r="I21" s="309"/>
      <c r="R21" s="83"/>
      <c r="AJ21" s="27"/>
    </row>
    <row r="22" spans="1:36" s="22" customFormat="1" ht="14.25" hidden="1" customHeight="1">
      <c r="A22" s="21"/>
      <c r="B22" s="156"/>
      <c r="G22" s="34" t="str">
        <f>IF('DATA INPUT'!H71="Block B (Refurbished in 2012) - Single Occupancy (Cost: 36,000RMB/per Academic Year)","X"," ")</f>
        <v xml:space="preserve"> </v>
      </c>
      <c r="I22" s="309" t="s">
        <v>655</v>
      </c>
      <c r="R22" s="83"/>
      <c r="AJ22" s="27"/>
    </row>
    <row r="23" spans="1:36" s="22" customFormat="1" ht="6.75" hidden="1" customHeight="1">
      <c r="A23" s="21"/>
      <c r="B23" s="156"/>
      <c r="G23" s="48"/>
      <c r="I23" s="309"/>
      <c r="R23" s="83"/>
      <c r="AJ23" s="27"/>
    </row>
    <row r="24" spans="1:36" s="22" customFormat="1" ht="14.25" hidden="1" customHeight="1">
      <c r="A24" s="21"/>
      <c r="B24" s="156"/>
      <c r="G24" s="34" t="e">
        <f>IF('DATA INPUT'!#REF!="Block B (Refurbished in 2012) - Shared 2-Bed Room (Cost: 18,000RMB/per Academic Year)","X"," ")</f>
        <v>#REF!</v>
      </c>
      <c r="I24" s="309" t="s">
        <v>656</v>
      </c>
      <c r="R24" s="83"/>
      <c r="AJ24" s="27"/>
    </row>
    <row r="25" spans="1:36" s="22" customFormat="1" ht="7.5" hidden="1" customHeight="1">
      <c r="A25" s="21"/>
      <c r="B25" s="156"/>
      <c r="G25" s="48"/>
      <c r="I25" s="309"/>
      <c r="R25" s="83"/>
      <c r="AJ25" s="27"/>
    </row>
    <row r="26" spans="1:36" s="22" customFormat="1" ht="14.25" hidden="1" customHeight="1">
      <c r="A26" s="21"/>
      <c r="B26" s="156"/>
      <c r="G26" s="34" t="str">
        <f>IF('DATA INPUT'!H73="Block B (Refurbished in 2012) - Shared 3-Bed Room (Cost: 12,500RMB/per Academic Year)","X"," ")</f>
        <v xml:space="preserve"> </v>
      </c>
      <c r="I26" s="309" t="s">
        <v>657</v>
      </c>
      <c r="R26" s="83"/>
      <c r="AJ26" s="27"/>
    </row>
    <row r="27" spans="1:36" s="22" customFormat="1" ht="7.5" hidden="1" customHeight="1">
      <c r="A27" s="21"/>
      <c r="B27" s="156"/>
      <c r="G27" s="48"/>
      <c r="I27" s="309"/>
      <c r="R27" s="83"/>
      <c r="AJ27" s="27"/>
    </row>
    <row r="28" spans="1:36" s="22" customFormat="1" ht="14.25" hidden="1" customHeight="1">
      <c r="A28" s="21"/>
      <c r="B28" s="156"/>
      <c r="G28" s="34" t="str">
        <f>IF('DATA INPUT'!H74="Block B (Refurbished in 2012) - Shared 4-Bed Room (Cost: 8,800RMB/per Academic Year)","X"," ")</f>
        <v xml:space="preserve"> </v>
      </c>
      <c r="I28" s="309" t="s">
        <v>658</v>
      </c>
      <c r="R28" s="83"/>
      <c r="AJ28" s="27"/>
    </row>
    <row r="29" spans="1:36" s="22" customFormat="1" ht="12.75" customHeight="1">
      <c r="A29" s="21"/>
      <c r="B29" s="156"/>
      <c r="G29" s="48"/>
      <c r="I29" s="309"/>
      <c r="R29" s="83"/>
      <c r="AJ29" s="27"/>
    </row>
    <row r="30" spans="1:36" s="22" customFormat="1" ht="14.25" customHeight="1">
      <c r="A30" s="21"/>
      <c r="B30" s="156"/>
      <c r="G30" s="34" t="str">
        <f>IF('DATA INPUT'!H76="Off Campus (Students responsible for own arrangements)","X"," ")</f>
        <v xml:space="preserve"> </v>
      </c>
      <c r="I30" s="309" t="s">
        <v>2</v>
      </c>
      <c r="R30" s="83"/>
      <c r="AJ30" s="27"/>
    </row>
    <row r="31" spans="1:36" s="22" customFormat="1" ht="6" customHeight="1">
      <c r="A31" s="21"/>
      <c r="B31" s="156"/>
      <c r="G31" s="48"/>
      <c r="I31" s="309"/>
      <c r="R31" s="83"/>
      <c r="AJ31" s="27"/>
    </row>
    <row r="32" spans="1:36" s="22" customFormat="1" ht="13.5" customHeight="1">
      <c r="A32" s="21"/>
      <c r="B32" s="399" t="s">
        <v>279</v>
      </c>
      <c r="G32" s="48"/>
      <c r="I32" s="309"/>
      <c r="R32" s="83"/>
      <c r="AJ32" s="27"/>
    </row>
    <row r="33" spans="1:36" s="22" customFormat="1" ht="42" customHeight="1">
      <c r="A33" s="28"/>
      <c r="B33" s="773" t="s">
        <v>705</v>
      </c>
      <c r="C33" s="774"/>
      <c r="D33" s="774"/>
      <c r="E33" s="774"/>
      <c r="F33" s="774"/>
      <c r="G33" s="774"/>
      <c r="H33" s="774"/>
      <c r="I33" s="774"/>
      <c r="J33" s="774"/>
      <c r="K33" s="774"/>
      <c r="L33" s="774"/>
      <c r="M33" s="774"/>
      <c r="N33" s="774"/>
      <c r="O33" s="774"/>
      <c r="P33" s="774"/>
      <c r="Q33" s="774"/>
      <c r="R33" s="774"/>
      <c r="S33" s="774"/>
      <c r="T33" s="774"/>
      <c r="U33" s="774"/>
      <c r="V33" s="774"/>
      <c r="W33" s="774"/>
      <c r="X33" s="774"/>
      <c r="Y33" s="774"/>
      <c r="Z33" s="774"/>
      <c r="AA33" s="774"/>
      <c r="AB33" s="774"/>
      <c r="AC33" s="774"/>
      <c r="AD33" s="774"/>
      <c r="AE33" s="774"/>
      <c r="AF33" s="774"/>
      <c r="AG33" s="774"/>
      <c r="AH33" s="774"/>
      <c r="AI33" s="774"/>
      <c r="AJ33" s="30"/>
    </row>
    <row r="34" spans="1:36" s="22" customFormat="1" ht="6.75" customHeight="1">
      <c r="A34" s="21"/>
      <c r="AJ34" s="27"/>
    </row>
    <row r="35" spans="1:36" s="22" customFormat="1" ht="4.5" customHeight="1">
      <c r="A35" s="24"/>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6"/>
    </row>
    <row r="36" spans="1:36" s="22" customFormat="1" ht="15.75" customHeight="1">
      <c r="A36" s="21"/>
      <c r="B36" s="149" t="s">
        <v>478</v>
      </c>
      <c r="AJ36" s="27"/>
    </row>
    <row r="37" spans="1:36" s="22" customFormat="1" ht="3.75" customHeight="1">
      <c r="A37" s="21"/>
      <c r="AJ37" s="27"/>
    </row>
    <row r="38" spans="1:36" s="22" customFormat="1" ht="15.75" customHeight="1">
      <c r="A38" s="21"/>
      <c r="B38" s="22" t="s">
        <v>479</v>
      </c>
      <c r="F38" s="32" t="str">
        <f>'DATA INPUT'!H54</f>
        <v>(PLEASE INPUT)</v>
      </c>
      <c r="G38" s="32"/>
      <c r="H38" s="32"/>
      <c r="I38" s="32"/>
      <c r="J38" s="32"/>
      <c r="K38" s="32"/>
      <c r="L38" s="32"/>
      <c r="M38" s="32"/>
      <c r="N38" s="32"/>
      <c r="P38" s="22" t="s">
        <v>408</v>
      </c>
      <c r="R38" s="83"/>
      <c r="AB38" s="32" t="e">
        <f>'DATA INPUT'!#REF!</f>
        <v>#REF!</v>
      </c>
      <c r="AJ38" s="27"/>
    </row>
    <row r="39" spans="1:36" s="22" customFormat="1" ht="18" customHeight="1">
      <c r="A39" s="28"/>
      <c r="B39" s="29" t="s">
        <v>394</v>
      </c>
      <c r="C39" s="29"/>
      <c r="D39" s="29"/>
      <c r="E39" s="29"/>
      <c r="F39" s="646" t="str">
        <f>'DATA INPUT'!H60</f>
        <v>(PLEASE INPUT)</v>
      </c>
      <c r="G39" s="646"/>
      <c r="H39" s="646"/>
      <c r="I39" s="646"/>
      <c r="J39" s="646"/>
      <c r="K39" s="646"/>
      <c r="L39" s="646"/>
      <c r="M39" s="646"/>
      <c r="N39" s="646"/>
      <c r="O39" s="29"/>
      <c r="P39" s="29" t="s">
        <v>409</v>
      </c>
      <c r="Q39" s="29"/>
      <c r="R39" s="29"/>
      <c r="S39" s="29"/>
      <c r="T39" s="148"/>
      <c r="U39" s="148"/>
      <c r="V39" s="29"/>
      <c r="W39" s="148"/>
      <c r="X39" s="29"/>
      <c r="Y39" s="29"/>
      <c r="Z39" s="29"/>
      <c r="AA39" s="29"/>
      <c r="AB39" s="772" t="str">
        <f>'DATA INPUT'!H56</f>
        <v>(PLEASE INPUT)</v>
      </c>
      <c r="AC39" s="772"/>
      <c r="AD39" s="772"/>
      <c r="AE39" s="772"/>
      <c r="AF39" s="772"/>
      <c r="AG39" s="772"/>
      <c r="AH39" s="772"/>
      <c r="AI39" s="772"/>
      <c r="AJ39" s="30"/>
    </row>
    <row r="40" spans="1:36" s="22" customFormat="1" ht="7.5" customHeight="1">
      <c r="A40" s="21"/>
      <c r="R40" s="48"/>
      <c r="AJ40" s="27"/>
    </row>
    <row r="41" spans="1:36" s="22" customFormat="1" ht="0.75" customHeight="1">
      <c r="A41" s="24"/>
      <c r="B41" s="310"/>
      <c r="C41" s="25"/>
      <c r="D41" s="25"/>
      <c r="E41" s="25"/>
      <c r="F41" s="25"/>
      <c r="G41" s="25"/>
      <c r="H41" s="25"/>
      <c r="I41" s="25"/>
      <c r="J41" s="25"/>
      <c r="K41" s="311"/>
      <c r="L41" s="25"/>
      <c r="M41" s="25"/>
      <c r="N41" s="25"/>
      <c r="O41" s="25"/>
      <c r="P41" s="25"/>
      <c r="Q41" s="25"/>
      <c r="R41" s="155"/>
      <c r="S41" s="25"/>
      <c r="T41" s="25"/>
      <c r="U41" s="25"/>
      <c r="V41" s="25"/>
      <c r="W41" s="25"/>
      <c r="X41" s="25"/>
      <c r="Y41" s="25"/>
      <c r="Z41" s="25"/>
      <c r="AA41" s="25"/>
      <c r="AB41" s="25"/>
      <c r="AC41" s="25"/>
      <c r="AD41" s="25"/>
      <c r="AE41" s="25"/>
      <c r="AF41" s="25"/>
      <c r="AG41" s="25"/>
      <c r="AH41" s="25"/>
      <c r="AI41" s="25"/>
      <c r="AJ41" s="26"/>
    </row>
    <row r="42" spans="1:36" s="22" customFormat="1" ht="15.75" customHeight="1">
      <c r="A42" s="21"/>
      <c r="B42" s="309" t="s">
        <v>217</v>
      </c>
      <c r="AJ42" s="27"/>
    </row>
    <row r="43" spans="1:36" s="22" customFormat="1" ht="24" customHeight="1">
      <c r="A43" s="28"/>
      <c r="B43" s="769"/>
      <c r="C43" s="769"/>
      <c r="D43" s="769"/>
      <c r="E43" s="769"/>
      <c r="F43" s="769"/>
      <c r="G43" s="769"/>
      <c r="H43" s="769"/>
      <c r="I43" s="769"/>
      <c r="J43" s="769"/>
      <c r="K43" s="769"/>
      <c r="L43" s="769"/>
      <c r="M43" s="769"/>
      <c r="N43" s="769"/>
      <c r="O43" s="769"/>
      <c r="P43" s="769"/>
      <c r="Q43" s="769"/>
      <c r="R43" s="769"/>
      <c r="S43" s="769"/>
      <c r="T43" s="769"/>
      <c r="U43" s="769"/>
      <c r="V43" s="769"/>
      <c r="W43" s="769"/>
      <c r="X43" s="769"/>
      <c r="Y43" s="769"/>
      <c r="Z43" s="769"/>
      <c r="AA43" s="769"/>
      <c r="AB43" s="769"/>
      <c r="AC43" s="769"/>
      <c r="AD43" s="769"/>
      <c r="AE43" s="769"/>
      <c r="AF43" s="769"/>
      <c r="AG43" s="769"/>
      <c r="AH43" s="769"/>
      <c r="AI43" s="769"/>
      <c r="AJ43" s="30"/>
    </row>
    <row r="44" spans="1:36" s="22" customFormat="1" ht="1.5" customHeight="1">
      <c r="A44" s="21"/>
      <c r="B44" s="157"/>
      <c r="C44" s="157"/>
      <c r="D44" s="157"/>
      <c r="E44" s="157"/>
      <c r="F44" s="157"/>
      <c r="G44" s="157"/>
      <c r="H44" s="157"/>
      <c r="I44" s="157"/>
      <c r="K44" s="157"/>
      <c r="L44" s="157"/>
      <c r="M44" s="157"/>
      <c r="N44" s="157"/>
      <c r="O44" s="157"/>
      <c r="P44" s="157"/>
      <c r="Q44" s="157"/>
      <c r="R44" s="157"/>
      <c r="S44" s="157"/>
      <c r="T44" s="157"/>
      <c r="U44" s="157"/>
      <c r="V44" s="157"/>
      <c r="W44" s="157"/>
      <c r="AJ44" s="27"/>
    </row>
    <row r="45" spans="1:36" s="22" customFormat="1" ht="2.25" customHeight="1">
      <c r="A45" s="21"/>
      <c r="AJ45" s="27"/>
    </row>
    <row r="46" spans="1:36" s="22" customFormat="1" ht="156" customHeight="1">
      <c r="A46" s="28"/>
      <c r="B46" s="770" t="s">
        <v>660</v>
      </c>
      <c r="C46" s="770"/>
      <c r="D46" s="770"/>
      <c r="E46" s="770"/>
      <c r="F46" s="770"/>
      <c r="G46" s="770"/>
      <c r="H46" s="770"/>
      <c r="I46" s="770"/>
      <c r="J46" s="770"/>
      <c r="K46" s="770"/>
      <c r="L46" s="770"/>
      <c r="M46" s="770"/>
      <c r="N46" s="770"/>
      <c r="O46" s="770"/>
      <c r="P46" s="770"/>
      <c r="Q46" s="770"/>
      <c r="R46" s="770"/>
      <c r="S46" s="770"/>
      <c r="T46" s="770"/>
      <c r="U46" s="770"/>
      <c r="V46" s="770"/>
      <c r="W46" s="770"/>
      <c r="X46" s="770"/>
      <c r="Y46" s="770"/>
      <c r="Z46" s="770"/>
      <c r="AA46" s="770"/>
      <c r="AB46" s="770"/>
      <c r="AC46" s="770"/>
      <c r="AD46" s="770"/>
      <c r="AE46" s="770"/>
      <c r="AF46" s="770"/>
      <c r="AG46" s="770"/>
      <c r="AH46" s="770"/>
      <c r="AI46" s="770"/>
      <c r="AJ46" s="30"/>
    </row>
    <row r="47" spans="1:36" s="22" customFormat="1" ht="16.5" hidden="1" customHeight="1">
      <c r="B47" s="767"/>
      <c r="C47" s="767"/>
      <c r="D47" s="767"/>
      <c r="E47" s="767"/>
      <c r="F47" s="767"/>
      <c r="G47" s="767"/>
      <c r="H47" s="767"/>
      <c r="I47" s="767"/>
      <c r="J47" s="767"/>
      <c r="K47" s="767"/>
      <c r="L47" s="767"/>
      <c r="M47" s="767"/>
      <c r="N47" s="767"/>
      <c r="O47" s="767"/>
      <c r="P47" s="767"/>
      <c r="Q47" s="767"/>
      <c r="R47" s="767"/>
      <c r="S47" s="767"/>
      <c r="T47" s="767"/>
      <c r="U47" s="767"/>
      <c r="V47" s="767"/>
      <c r="W47" s="767"/>
      <c r="X47" s="767"/>
      <c r="Y47" s="767"/>
      <c r="Z47" s="767"/>
      <c r="AA47" s="767"/>
      <c r="AB47" s="767"/>
      <c r="AC47" s="767"/>
      <c r="AD47" s="767"/>
      <c r="AE47" s="767"/>
      <c r="AF47" s="767"/>
      <c r="AG47" s="767"/>
      <c r="AH47" s="767"/>
      <c r="AI47" s="767"/>
      <c r="AJ47" s="384"/>
    </row>
    <row r="48" spans="1:36" s="22" customFormat="1" ht="15.75" customHeight="1">
      <c r="R48" s="48"/>
    </row>
    <row r="51" spans="3:30">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row>
    <row r="52" spans="3:30">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row>
  </sheetData>
  <mergeCells count="10">
    <mergeCell ref="B47:AI47"/>
    <mergeCell ref="W7:AF7"/>
    <mergeCell ref="B43:AI43"/>
    <mergeCell ref="B46:AI46"/>
    <mergeCell ref="H9:P9"/>
    <mergeCell ref="W8:AH8"/>
    <mergeCell ref="W9:AI9"/>
    <mergeCell ref="F39:N39"/>
    <mergeCell ref="AB39:AI39"/>
    <mergeCell ref="B33:AI33"/>
  </mergeCells>
  <phoneticPr fontId="23" type="noConversion"/>
  <pageMargins left="1" right="1" top="1" bottom="1" header="0.5" footer="0.5"/>
  <pageSetup scale="87" fitToHeight="8"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L52"/>
  <sheetViews>
    <sheetView windowProtection="1" showGridLines="0" view="pageBreakPreview" topLeftCell="A7" zoomScaleNormal="100" zoomScaleSheetLayoutView="100" workbookViewId="0"/>
  </sheetViews>
  <sheetFormatPr defaultRowHeight="12.75"/>
  <cols>
    <col min="1" max="1" width="1.5703125" style="23" customWidth="1"/>
    <col min="2" max="8" width="2.5703125" style="23" customWidth="1"/>
    <col min="9" max="9" width="7" style="23" customWidth="1"/>
    <col min="10" max="23" width="2.5703125" style="23" customWidth="1"/>
    <col min="24" max="24" width="1.7109375" style="23" customWidth="1"/>
    <col min="25" max="25" width="2" style="23" customWidth="1"/>
    <col min="26" max="35" width="2.5703125" style="23" customWidth="1"/>
    <col min="36" max="36" width="3" style="23" customWidth="1"/>
    <col min="37" max="54" width="2.5703125" style="23" customWidth="1"/>
    <col min="55" max="62" width="3.42578125" style="23" customWidth="1"/>
    <col min="63" max="16384" width="9.140625" style="23"/>
  </cols>
  <sheetData>
    <row r="1" spans="1:38" ht="27">
      <c r="A1" s="275" t="s">
        <v>719</v>
      </c>
    </row>
    <row r="2" spans="1:38" ht="33" customHeight="1"/>
    <row r="3" spans="1:38" ht="8.25" customHeight="1">
      <c r="A3" s="122"/>
      <c r="B3" s="75"/>
      <c r="C3" s="75"/>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7"/>
    </row>
    <row r="4" spans="1:38" ht="14.25">
      <c r="A4" s="79"/>
      <c r="B4" s="149" t="s">
        <v>263</v>
      </c>
      <c r="D4" s="80"/>
      <c r="E4" s="80"/>
      <c r="F4" s="80"/>
      <c r="G4" s="80"/>
      <c r="H4" s="78"/>
      <c r="I4" s="78"/>
      <c r="J4" s="78"/>
      <c r="L4" s="78"/>
      <c r="M4" s="78"/>
      <c r="N4" s="78"/>
      <c r="O4" s="78"/>
      <c r="P4" s="78"/>
      <c r="Q4" s="78"/>
      <c r="R4" s="78"/>
      <c r="S4" s="78"/>
      <c r="T4" s="78"/>
      <c r="U4" s="78"/>
      <c r="V4" s="78"/>
      <c r="W4" s="78"/>
      <c r="X4" s="78"/>
      <c r="Y4" s="78"/>
      <c r="Z4" s="78"/>
      <c r="AA4" s="78"/>
      <c r="AB4" s="78"/>
      <c r="AC4" s="78"/>
      <c r="AD4" s="78"/>
      <c r="AE4" s="78"/>
      <c r="AF4" s="78"/>
      <c r="AG4" s="78"/>
      <c r="AH4" s="78"/>
      <c r="AI4" s="78"/>
      <c r="AJ4" s="81"/>
    </row>
    <row r="5" spans="1:38" ht="14.25">
      <c r="A5" s="79"/>
      <c r="B5" s="80"/>
      <c r="D5" s="80"/>
      <c r="E5" s="80"/>
      <c r="F5" s="80"/>
      <c r="G5" s="80"/>
      <c r="H5" s="78"/>
      <c r="I5" s="78"/>
      <c r="J5" s="78"/>
      <c r="L5" s="78"/>
      <c r="M5" s="78"/>
      <c r="N5" s="78"/>
      <c r="O5" s="78"/>
      <c r="P5" s="78"/>
      <c r="Q5" s="78"/>
      <c r="R5" s="78"/>
      <c r="S5" s="78"/>
      <c r="T5" s="78"/>
      <c r="U5" s="78"/>
      <c r="V5" s="78"/>
      <c r="W5" s="78"/>
      <c r="X5" s="78"/>
      <c r="Y5" s="78"/>
      <c r="Z5" s="78"/>
      <c r="AA5" s="78"/>
      <c r="AB5" s="78"/>
      <c r="AC5" s="78"/>
      <c r="AD5" s="78"/>
      <c r="AE5" s="78"/>
      <c r="AF5" s="78"/>
      <c r="AG5" s="78"/>
      <c r="AH5" s="78"/>
      <c r="AI5" s="78"/>
      <c r="AJ5" s="81"/>
    </row>
    <row r="6" spans="1:38" ht="15">
      <c r="A6" s="79"/>
      <c r="B6" s="18" t="s">
        <v>134</v>
      </c>
      <c r="D6" s="18"/>
      <c r="E6" s="18"/>
      <c r="F6" s="18"/>
      <c r="G6" s="18"/>
      <c r="H6" s="83" t="str">
        <f>'DATA INPUT'!H18</f>
        <v>(PLEASE INPUT)</v>
      </c>
      <c r="I6" s="82"/>
      <c r="K6" s="83"/>
      <c r="L6" s="83"/>
      <c r="M6" s="83"/>
      <c r="N6" s="83"/>
      <c r="O6" s="83"/>
      <c r="Q6" s="18" t="s">
        <v>155</v>
      </c>
      <c r="S6" s="83"/>
      <c r="T6" s="83"/>
      <c r="U6" s="83"/>
      <c r="V6" s="83"/>
      <c r="W6" s="43" t="str">
        <f>'DATA INPUT'!H28</f>
        <v>(PLEASE INPUT)</v>
      </c>
      <c r="X6" s="67"/>
      <c r="Y6" s="67"/>
      <c r="Z6" s="67"/>
      <c r="AA6" s="83"/>
      <c r="AB6" s="83"/>
      <c r="AC6" s="83"/>
      <c r="AD6" s="83"/>
      <c r="AE6" s="83"/>
      <c r="AF6" s="83"/>
      <c r="AG6" s="83"/>
      <c r="AH6" s="83"/>
      <c r="AJ6" s="84"/>
    </row>
    <row r="7" spans="1:38" ht="15">
      <c r="A7" s="79"/>
      <c r="B7" s="87" t="s">
        <v>410</v>
      </c>
      <c r="D7" s="87"/>
      <c r="E7" s="87"/>
      <c r="F7" s="87"/>
      <c r="G7" s="87"/>
      <c r="H7" s="83" t="str">
        <f>'DATA INPUT'!H16</f>
        <v>(PLEASE INPUT)</v>
      </c>
      <c r="I7" s="67"/>
      <c r="K7" s="83"/>
      <c r="L7" s="83"/>
      <c r="M7" s="83"/>
      <c r="N7" s="83"/>
      <c r="O7" s="83"/>
      <c r="Q7" s="87" t="s">
        <v>137</v>
      </c>
      <c r="S7" s="87"/>
      <c r="T7" s="87"/>
      <c r="U7" s="87"/>
      <c r="V7" s="87"/>
      <c r="W7" s="619" t="str">
        <f>'DATA INPUT'!H48</f>
        <v>(PLEASE INPUT)</v>
      </c>
      <c r="X7" s="619"/>
      <c r="Y7" s="619"/>
      <c r="Z7" s="619"/>
      <c r="AA7" s="619"/>
      <c r="AB7" s="619"/>
      <c r="AC7" s="619"/>
      <c r="AD7" s="619"/>
      <c r="AE7" s="619"/>
      <c r="AF7" s="619"/>
      <c r="AG7" s="83"/>
      <c r="AH7" s="83"/>
      <c r="AJ7" s="84"/>
    </row>
    <row r="8" spans="1:38" ht="15">
      <c r="A8" s="79"/>
      <c r="B8" s="18" t="s">
        <v>130</v>
      </c>
      <c r="D8" s="18"/>
      <c r="E8" s="18"/>
      <c r="F8" s="18"/>
      <c r="G8" s="18"/>
      <c r="H8" s="83" t="str">
        <f>'DATA INPUT'!H24</f>
        <v>(PLEASE SELECT)</v>
      </c>
      <c r="I8" s="82"/>
      <c r="K8" s="83"/>
      <c r="L8" s="83"/>
      <c r="M8" s="83"/>
      <c r="N8" s="83"/>
      <c r="O8" s="83"/>
      <c r="Q8" s="18" t="s">
        <v>325</v>
      </c>
      <c r="W8" s="619" t="str">
        <f>'DATA INPUT'!H44</f>
        <v>(PLEASE INPUT)</v>
      </c>
      <c r="X8" s="619"/>
      <c r="Y8" s="619"/>
      <c r="Z8" s="619"/>
      <c r="AA8" s="619"/>
      <c r="AB8" s="619"/>
      <c r="AC8" s="619"/>
      <c r="AD8" s="619"/>
      <c r="AE8" s="619"/>
      <c r="AF8" s="619"/>
      <c r="AG8" s="619"/>
      <c r="AH8" s="619"/>
      <c r="AJ8" s="84"/>
    </row>
    <row r="9" spans="1:38" ht="15">
      <c r="A9" s="79"/>
      <c r="B9" s="18" t="s">
        <v>131</v>
      </c>
      <c r="D9" s="18"/>
      <c r="E9" s="18"/>
      <c r="F9" s="18"/>
      <c r="G9" s="18"/>
      <c r="H9" s="730" t="str">
        <f>'DATA INPUT'!H22</f>
        <v>(PLEASE INPUT)</v>
      </c>
      <c r="I9" s="730"/>
      <c r="J9" s="730"/>
      <c r="K9" s="730"/>
      <c r="L9" s="730"/>
      <c r="M9" s="730"/>
      <c r="N9" s="730"/>
      <c r="O9" s="730"/>
      <c r="P9" s="730"/>
      <c r="Q9" s="18" t="s">
        <v>326</v>
      </c>
      <c r="W9" s="83" t="str">
        <f>'DATA INPUT'!H46</f>
        <v>(PLEASE INPUT)</v>
      </c>
      <c r="X9" s="83"/>
      <c r="Y9" s="83"/>
      <c r="Z9" s="83"/>
      <c r="AA9" s="83"/>
      <c r="AB9" s="83"/>
      <c r="AC9" s="83"/>
      <c r="AD9" s="83"/>
      <c r="AE9" s="83"/>
      <c r="AF9" s="83"/>
      <c r="AG9" s="83"/>
      <c r="AH9" s="83"/>
      <c r="AJ9" s="84"/>
    </row>
    <row r="10" spans="1:38" ht="15">
      <c r="A10" s="88"/>
      <c r="B10" s="89"/>
      <c r="C10" s="89"/>
      <c r="D10" s="89"/>
      <c r="E10" s="89"/>
      <c r="F10" s="89"/>
      <c r="G10" s="90"/>
      <c r="H10" s="90"/>
      <c r="I10" s="90"/>
      <c r="J10" s="90"/>
      <c r="K10" s="90"/>
      <c r="L10" s="90"/>
      <c r="M10" s="90"/>
      <c r="N10" s="90"/>
      <c r="O10" s="90"/>
      <c r="P10" s="90"/>
      <c r="Q10" s="90"/>
      <c r="R10" s="90"/>
      <c r="S10" s="90"/>
      <c r="T10" s="90"/>
      <c r="U10" s="90"/>
      <c r="V10" s="90"/>
      <c r="W10" s="90"/>
      <c r="X10" s="90"/>
      <c r="Y10" s="90"/>
      <c r="Z10" s="90"/>
      <c r="AA10" s="90"/>
      <c r="AB10" s="90"/>
      <c r="AC10" s="91"/>
      <c r="AD10" s="91"/>
      <c r="AE10" s="91"/>
      <c r="AF10" s="91"/>
      <c r="AG10" s="91"/>
      <c r="AH10" s="91"/>
      <c r="AI10" s="91"/>
      <c r="AJ10" s="92"/>
    </row>
    <row r="11" spans="1:38" ht="11.25" customHeight="1">
      <c r="A11" s="82"/>
      <c r="B11" s="82"/>
      <c r="C11" s="82"/>
      <c r="D11" s="82"/>
      <c r="E11" s="82"/>
      <c r="F11" s="82"/>
      <c r="G11" s="83"/>
      <c r="H11" s="83"/>
      <c r="I11" s="83"/>
      <c r="J11" s="83"/>
      <c r="K11" s="83"/>
      <c r="L11" s="83"/>
      <c r="M11" s="83"/>
      <c r="N11" s="83"/>
      <c r="O11" s="83"/>
      <c r="P11" s="83"/>
      <c r="Q11" s="83"/>
      <c r="R11" s="83"/>
      <c r="S11" s="83"/>
      <c r="T11" s="83"/>
      <c r="U11" s="83"/>
      <c r="V11" s="83"/>
      <c r="W11" s="83"/>
      <c r="X11" s="83"/>
      <c r="Y11" s="83"/>
      <c r="Z11" s="83"/>
      <c r="AA11" s="83"/>
      <c r="AB11" s="83"/>
      <c r="AC11" s="86"/>
      <c r="AD11" s="86"/>
      <c r="AE11" s="86"/>
      <c r="AF11" s="86"/>
      <c r="AG11" s="86"/>
      <c r="AH11" s="86"/>
      <c r="AI11" s="86"/>
      <c r="AJ11" s="86"/>
    </row>
    <row r="12" spans="1:38" ht="7.5" customHeight="1" thickBot="1">
      <c r="A12" s="24"/>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6"/>
    </row>
    <row r="13" spans="1:38" ht="15.75" customHeight="1" thickBot="1">
      <c r="A13" s="21"/>
      <c r="B13" s="149" t="s">
        <v>265</v>
      </c>
      <c r="C13" s="22"/>
      <c r="D13" s="22"/>
      <c r="E13" s="22"/>
      <c r="F13" s="22"/>
      <c r="G13" s="22"/>
      <c r="I13" s="144"/>
      <c r="J13" s="150"/>
      <c r="K13" s="150"/>
      <c r="L13" s="150"/>
      <c r="M13" s="150"/>
      <c r="N13" s="150"/>
      <c r="O13" s="151"/>
      <c r="Q13" s="149" t="s">
        <v>264</v>
      </c>
      <c r="R13" s="83"/>
      <c r="S13" s="22"/>
      <c r="T13" s="22"/>
      <c r="U13" s="22"/>
      <c r="V13" s="22"/>
      <c r="Y13" s="149"/>
      <c r="Z13" s="22"/>
      <c r="AA13" s="22"/>
      <c r="AB13" s="154" t="s">
        <v>352</v>
      </c>
      <c r="AC13" s="356"/>
      <c r="AE13" s="22"/>
      <c r="AF13" s="22"/>
      <c r="AG13" s="22"/>
      <c r="AH13" s="154" t="s">
        <v>351</v>
      </c>
      <c r="AI13" s="356" t="str">
        <f>IF('DATA INPUT'!H76="Off Campus (Students responsible for own arrangements)","X"," ")</f>
        <v xml:space="preserve"> </v>
      </c>
      <c r="AJ13" s="27"/>
    </row>
    <row r="14" spans="1:38" ht="7.5" customHeight="1">
      <c r="A14" s="28"/>
      <c r="B14" s="29"/>
      <c r="C14" s="29"/>
      <c r="D14" s="29"/>
      <c r="E14" s="29"/>
      <c r="F14" s="29"/>
      <c r="G14" s="29"/>
      <c r="H14" s="29"/>
      <c r="I14" s="29"/>
      <c r="J14" s="29"/>
      <c r="K14" s="29"/>
      <c r="L14" s="29"/>
      <c r="M14" s="29"/>
      <c r="N14" s="29"/>
      <c r="O14" s="29"/>
      <c r="P14" s="29"/>
      <c r="Q14" s="29"/>
      <c r="R14" s="29"/>
      <c r="S14" s="29"/>
      <c r="T14" s="29"/>
      <c r="U14" s="29"/>
      <c r="V14" s="29"/>
      <c r="W14" s="29"/>
      <c r="X14" s="29"/>
      <c r="Y14" s="29"/>
      <c r="Z14" s="148"/>
      <c r="AA14" s="89"/>
      <c r="AB14" s="89"/>
      <c r="AC14" s="29"/>
      <c r="AD14" s="90"/>
      <c r="AE14" s="90"/>
      <c r="AF14" s="90"/>
      <c r="AG14" s="90"/>
      <c r="AH14" s="29"/>
      <c r="AI14" s="29"/>
      <c r="AJ14" s="30"/>
    </row>
    <row r="15" spans="1:38" ht="7.5" customHeight="1">
      <c r="A15" s="22"/>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row>
    <row r="16" spans="1:38" ht="7.5" customHeight="1">
      <c r="A16" s="24"/>
      <c r="B16" s="25"/>
      <c r="C16" s="25"/>
      <c r="D16" s="25"/>
      <c r="E16" s="25"/>
      <c r="F16" s="25"/>
      <c r="G16" s="25"/>
      <c r="H16" s="25"/>
      <c r="I16" s="25"/>
      <c r="J16" s="24"/>
      <c r="K16" s="25"/>
      <c r="L16" s="25"/>
      <c r="M16" s="25"/>
      <c r="N16" s="25"/>
      <c r="O16" s="25"/>
      <c r="P16" s="25"/>
      <c r="Q16" s="25"/>
      <c r="R16" s="25"/>
      <c r="S16" s="25"/>
      <c r="T16" s="25"/>
      <c r="U16" s="25"/>
      <c r="V16" s="25"/>
      <c r="W16" s="25"/>
      <c r="X16" s="25"/>
      <c r="Y16" s="25"/>
      <c r="Z16" s="24"/>
      <c r="AA16" s="25"/>
      <c r="AB16" s="25"/>
      <c r="AC16" s="25"/>
      <c r="AD16" s="25"/>
      <c r="AE16" s="26"/>
      <c r="AF16" s="25"/>
      <c r="AG16" s="25"/>
      <c r="AH16" s="25"/>
      <c r="AI16" s="25"/>
      <c r="AJ16" s="26"/>
    </row>
    <row r="17" spans="1:36" ht="18" customHeight="1">
      <c r="A17" s="21"/>
      <c r="B17" s="149" t="s">
        <v>350</v>
      </c>
      <c r="C17" s="149"/>
      <c r="D17" s="149"/>
      <c r="E17" s="152"/>
      <c r="F17" s="149"/>
      <c r="G17" s="149"/>
      <c r="H17" s="149"/>
      <c r="I17" s="22"/>
      <c r="J17" s="21"/>
      <c r="K17" s="149" t="s">
        <v>349</v>
      </c>
      <c r="L17" s="149"/>
      <c r="M17" s="149"/>
      <c r="N17" s="149"/>
      <c r="O17" s="149"/>
      <c r="P17" s="149"/>
      <c r="Q17" s="149"/>
      <c r="R17" s="152"/>
      <c r="S17" s="149"/>
      <c r="T17" s="149"/>
      <c r="U17" s="149"/>
      <c r="V17" s="149"/>
      <c r="W17" s="149"/>
      <c r="X17" s="22"/>
      <c r="Y17" s="22"/>
      <c r="Z17" s="21"/>
      <c r="AA17" s="149" t="s">
        <v>362</v>
      </c>
      <c r="AB17" s="149"/>
      <c r="AC17" s="149"/>
      <c r="AD17" s="149"/>
      <c r="AE17" s="27"/>
      <c r="AF17" s="22"/>
      <c r="AG17" s="149" t="s">
        <v>127</v>
      </c>
      <c r="AH17" s="22"/>
      <c r="AI17" s="22"/>
      <c r="AJ17" s="27"/>
    </row>
    <row r="18" spans="1:36" ht="7.5" customHeight="1">
      <c r="A18" s="21"/>
      <c r="B18" s="22"/>
      <c r="C18" s="22"/>
      <c r="D18" s="22"/>
      <c r="E18" s="22"/>
      <c r="F18" s="22"/>
      <c r="G18" s="22"/>
      <c r="H18" s="22"/>
      <c r="I18" s="22"/>
      <c r="J18" s="21"/>
      <c r="K18" s="22"/>
      <c r="L18" s="22"/>
      <c r="M18" s="22"/>
      <c r="N18" s="22"/>
      <c r="O18" s="22"/>
      <c r="P18" s="22"/>
      <c r="Q18" s="22"/>
      <c r="R18" s="22"/>
      <c r="S18" s="22"/>
      <c r="T18" s="22"/>
      <c r="U18" s="22"/>
      <c r="V18" s="22"/>
      <c r="W18" s="22"/>
      <c r="X18" s="22"/>
      <c r="Y18" s="22"/>
      <c r="Z18" s="21"/>
      <c r="AA18" s="22"/>
      <c r="AB18" s="22"/>
      <c r="AC18" s="22"/>
      <c r="AD18" s="22"/>
      <c r="AE18" s="27"/>
      <c r="AF18" s="22"/>
      <c r="AG18" s="22"/>
      <c r="AH18" s="22"/>
      <c r="AI18" s="22"/>
      <c r="AJ18" s="27"/>
    </row>
    <row r="19" spans="1:36" ht="7.5" customHeight="1">
      <c r="A19" s="24"/>
      <c r="B19" s="25"/>
      <c r="C19" s="25"/>
      <c r="D19" s="25"/>
      <c r="E19" s="25"/>
      <c r="F19" s="25"/>
      <c r="G19" s="25"/>
      <c r="H19" s="25"/>
      <c r="I19" s="25"/>
      <c r="J19" s="24"/>
      <c r="K19" s="25"/>
      <c r="L19" s="25"/>
      <c r="M19" s="25"/>
      <c r="N19" s="25"/>
      <c r="O19" s="25"/>
      <c r="P19" s="25"/>
      <c r="Q19" s="25"/>
      <c r="R19" s="25"/>
      <c r="S19" s="25"/>
      <c r="T19" s="25"/>
      <c r="U19" s="25"/>
      <c r="V19" s="25"/>
      <c r="W19" s="25"/>
      <c r="X19" s="25"/>
      <c r="Y19" s="25"/>
      <c r="Z19" s="24"/>
      <c r="AA19" s="25"/>
      <c r="AB19" s="25"/>
      <c r="AC19" s="25"/>
      <c r="AD19" s="25"/>
      <c r="AE19" s="26"/>
      <c r="AF19" s="25"/>
      <c r="AG19" s="25"/>
      <c r="AH19" s="25"/>
      <c r="AI19" s="25"/>
      <c r="AJ19" s="26"/>
    </row>
    <row r="20" spans="1:36" ht="15">
      <c r="A20" s="21"/>
      <c r="B20" s="156" t="s">
        <v>330</v>
      </c>
      <c r="C20" s="22"/>
      <c r="D20" s="22"/>
      <c r="E20" s="22"/>
      <c r="F20" s="22"/>
      <c r="G20" s="22"/>
      <c r="H20" s="22"/>
      <c r="I20" s="22"/>
      <c r="J20" s="21"/>
      <c r="K20" s="22" t="s">
        <v>158</v>
      </c>
      <c r="L20" s="22"/>
      <c r="M20" s="22"/>
      <c r="N20" s="22"/>
      <c r="O20" s="22"/>
      <c r="P20" s="22"/>
      <c r="Q20" s="22"/>
      <c r="R20" s="83"/>
      <c r="S20" s="22"/>
      <c r="T20" s="22"/>
      <c r="U20" s="22"/>
      <c r="V20" s="22"/>
      <c r="W20" s="22"/>
      <c r="X20" s="22"/>
      <c r="Y20" s="22"/>
      <c r="Z20" s="21"/>
      <c r="AA20" s="22"/>
      <c r="AB20" s="22"/>
      <c r="AC20" s="22"/>
      <c r="AD20" s="22"/>
      <c r="AE20" s="27"/>
      <c r="AF20" s="22"/>
      <c r="AG20" s="22"/>
      <c r="AH20" s="22"/>
      <c r="AI20" s="22"/>
      <c r="AJ20" s="27"/>
    </row>
    <row r="21" spans="1:36" ht="7.5" customHeight="1">
      <c r="A21" s="28"/>
      <c r="B21" s="29"/>
      <c r="C21" s="29"/>
      <c r="D21" s="29"/>
      <c r="E21" s="29"/>
      <c r="F21" s="29"/>
      <c r="G21" s="29"/>
      <c r="H21" s="29"/>
      <c r="I21" s="29"/>
      <c r="J21" s="28"/>
      <c r="K21" s="29"/>
      <c r="L21" s="29"/>
      <c r="M21" s="29"/>
      <c r="N21" s="29"/>
      <c r="O21" s="29"/>
      <c r="P21" s="29"/>
      <c r="Q21" s="29"/>
      <c r="R21" s="29"/>
      <c r="S21" s="29"/>
      <c r="T21" s="29"/>
      <c r="U21" s="29"/>
      <c r="V21" s="29"/>
      <c r="W21" s="29"/>
      <c r="X21" s="29"/>
      <c r="Y21" s="29"/>
      <c r="Z21" s="28"/>
      <c r="AA21" s="29"/>
      <c r="AB21" s="29"/>
      <c r="AC21" s="29"/>
      <c r="AD21" s="29"/>
      <c r="AE21" s="30"/>
      <c r="AF21" s="29"/>
      <c r="AG21" s="29"/>
      <c r="AH21" s="29"/>
      <c r="AI21" s="29"/>
      <c r="AJ21" s="30"/>
    </row>
    <row r="22" spans="1:36" ht="7.5" customHeight="1">
      <c r="A22" s="21"/>
      <c r="B22" s="22"/>
      <c r="C22" s="22"/>
      <c r="D22" s="22"/>
      <c r="E22" s="22"/>
      <c r="F22" s="22"/>
      <c r="G22" s="22"/>
      <c r="H22" s="22"/>
      <c r="I22" s="22"/>
      <c r="J22" s="21"/>
      <c r="K22" s="22"/>
      <c r="L22" s="22"/>
      <c r="M22" s="22"/>
      <c r="N22" s="22"/>
      <c r="O22" s="22"/>
      <c r="P22" s="22"/>
      <c r="Q22" s="22"/>
      <c r="R22" s="48"/>
      <c r="S22" s="22"/>
      <c r="T22" s="22"/>
      <c r="U22" s="22"/>
      <c r="V22" s="22"/>
      <c r="W22" s="22"/>
      <c r="X22" s="22"/>
      <c r="Y22" s="22"/>
      <c r="Z22" s="21"/>
      <c r="AA22" s="22"/>
      <c r="AB22" s="22"/>
      <c r="AC22" s="22"/>
      <c r="AD22" s="22"/>
      <c r="AE22" s="27"/>
      <c r="AF22" s="22"/>
      <c r="AG22" s="22"/>
      <c r="AH22" s="22"/>
      <c r="AI22" s="22"/>
      <c r="AJ22" s="27"/>
    </row>
    <row r="23" spans="1:36" ht="16.5" customHeight="1">
      <c r="A23" s="21"/>
      <c r="B23" s="156" t="s">
        <v>189</v>
      </c>
      <c r="C23" s="22"/>
      <c r="D23" s="22"/>
      <c r="E23" s="22"/>
      <c r="F23" s="22"/>
      <c r="G23" s="22"/>
      <c r="H23" s="22"/>
      <c r="I23" s="22"/>
      <c r="J23" s="21"/>
      <c r="K23" s="15" t="s">
        <v>157</v>
      </c>
      <c r="L23" s="22"/>
      <c r="M23" s="22"/>
      <c r="N23" s="22"/>
      <c r="O23" s="22"/>
      <c r="P23" s="22"/>
      <c r="Q23" s="22"/>
      <c r="R23" s="48"/>
      <c r="S23" s="22"/>
      <c r="T23" s="22"/>
      <c r="U23" s="22"/>
      <c r="V23" s="22"/>
      <c r="W23" s="22"/>
      <c r="X23" s="22"/>
      <c r="Y23" s="22"/>
      <c r="Z23" s="21"/>
      <c r="AA23" s="22"/>
      <c r="AB23" s="22"/>
      <c r="AC23" s="22"/>
      <c r="AD23" s="22"/>
      <c r="AE23" s="27"/>
      <c r="AF23" s="22"/>
      <c r="AG23" s="22"/>
      <c r="AH23" s="22"/>
      <c r="AI23" s="22"/>
      <c r="AJ23" s="27"/>
    </row>
    <row r="24" spans="1:36" ht="12" customHeight="1">
      <c r="A24" s="21"/>
      <c r="B24" s="22"/>
      <c r="C24" s="22"/>
      <c r="D24" s="22"/>
      <c r="E24" s="22"/>
      <c r="F24" s="22"/>
      <c r="G24" s="22"/>
      <c r="H24" s="22"/>
      <c r="I24" s="22"/>
      <c r="J24" s="21"/>
      <c r="K24" s="22"/>
      <c r="L24" s="22"/>
      <c r="M24" s="22"/>
      <c r="N24" s="22"/>
      <c r="O24" s="22"/>
      <c r="P24" s="22"/>
      <c r="Q24" s="22"/>
      <c r="R24" s="22"/>
      <c r="S24" s="22"/>
      <c r="T24" s="22"/>
      <c r="U24" s="22"/>
      <c r="V24" s="22"/>
      <c r="W24" s="22"/>
      <c r="X24" s="22"/>
      <c r="Y24" s="22"/>
      <c r="Z24" s="21"/>
      <c r="AA24" s="22"/>
      <c r="AB24" s="22"/>
      <c r="AC24" s="22"/>
      <c r="AD24" s="22"/>
      <c r="AE24" s="27"/>
      <c r="AF24" s="22"/>
      <c r="AG24" s="22"/>
      <c r="AH24" s="22"/>
      <c r="AI24" s="22"/>
      <c r="AJ24" s="27"/>
    </row>
    <row r="25" spans="1:36" ht="6" customHeight="1">
      <c r="A25" s="24"/>
      <c r="B25" s="25"/>
      <c r="C25" s="25"/>
      <c r="D25" s="25"/>
      <c r="E25" s="25"/>
      <c r="F25" s="25"/>
      <c r="G25" s="25"/>
      <c r="H25" s="25"/>
      <c r="I25" s="25"/>
      <c r="J25" s="24"/>
      <c r="K25" s="25"/>
      <c r="L25" s="25"/>
      <c r="M25" s="25"/>
      <c r="N25" s="25"/>
      <c r="O25" s="25"/>
      <c r="P25" s="25"/>
      <c r="Q25" s="25"/>
      <c r="R25" s="155"/>
      <c r="S25" s="25"/>
      <c r="T25" s="25"/>
      <c r="U25" s="25"/>
      <c r="V25" s="25"/>
      <c r="W25" s="25"/>
      <c r="X25" s="25"/>
      <c r="Y25" s="25"/>
      <c r="Z25" s="24"/>
      <c r="AA25" s="25"/>
      <c r="AB25" s="25"/>
      <c r="AC25" s="25"/>
      <c r="AD25" s="25"/>
      <c r="AE25" s="26"/>
      <c r="AF25" s="25"/>
      <c r="AG25" s="25"/>
      <c r="AH25" s="25"/>
      <c r="AI25" s="25"/>
      <c r="AJ25" s="26"/>
    </row>
    <row r="26" spans="1:36" ht="28.5" customHeight="1">
      <c r="A26" s="21"/>
      <c r="B26" s="777" t="s">
        <v>190</v>
      </c>
      <c r="C26" s="777"/>
      <c r="D26" s="777"/>
      <c r="E26" s="777"/>
      <c r="F26" s="777"/>
      <c r="G26" s="777"/>
      <c r="H26" s="777"/>
      <c r="I26" s="778"/>
      <c r="J26" s="21"/>
      <c r="K26" s="776" t="s">
        <v>199</v>
      </c>
      <c r="L26" s="776"/>
      <c r="M26" s="776"/>
      <c r="N26" s="776"/>
      <c r="O26" s="776"/>
      <c r="P26" s="776"/>
      <c r="Q26" s="776"/>
      <c r="R26" s="776"/>
      <c r="S26" s="776"/>
      <c r="T26" s="776"/>
      <c r="U26" s="776"/>
      <c r="V26" s="776"/>
      <c r="W26" s="15"/>
      <c r="X26" s="22"/>
      <c r="Y26" s="22"/>
      <c r="Z26" s="21"/>
      <c r="AA26" s="22"/>
      <c r="AB26" s="22"/>
      <c r="AC26" s="22"/>
      <c r="AD26" s="22"/>
      <c r="AE26" s="27"/>
      <c r="AF26" s="22"/>
      <c r="AG26" s="22"/>
      <c r="AH26" s="22"/>
      <c r="AI26" s="22"/>
      <c r="AJ26" s="27"/>
    </row>
    <row r="27" spans="1:36" ht="14.25" customHeight="1">
      <c r="A27" s="21"/>
      <c r="B27" s="777"/>
      <c r="C27" s="777"/>
      <c r="D27" s="777"/>
      <c r="E27" s="777"/>
      <c r="F27" s="777"/>
      <c r="G27" s="777"/>
      <c r="H27" s="777"/>
      <c r="I27" s="778"/>
      <c r="J27" s="21"/>
      <c r="K27" s="15" t="s">
        <v>200</v>
      </c>
      <c r="L27" s="360"/>
      <c r="M27" s="360"/>
      <c r="N27" s="360"/>
      <c r="O27" s="360"/>
      <c r="P27" s="360"/>
      <c r="Q27" s="360"/>
      <c r="R27" s="360"/>
      <c r="S27" s="360"/>
      <c r="T27" s="360"/>
      <c r="U27" s="360"/>
      <c r="V27" s="360"/>
      <c r="W27" s="360"/>
      <c r="X27" s="22"/>
      <c r="Y27" s="22"/>
      <c r="Z27" s="21"/>
      <c r="AA27" s="22"/>
      <c r="AB27" s="22"/>
      <c r="AC27" s="22"/>
      <c r="AD27" s="22"/>
      <c r="AE27" s="27"/>
      <c r="AF27" s="22"/>
      <c r="AG27" s="22"/>
      <c r="AH27" s="22"/>
      <c r="AI27" s="22"/>
      <c r="AJ27" s="27"/>
    </row>
    <row r="28" spans="1:36" ht="15" customHeight="1">
      <c r="A28" s="21"/>
      <c r="B28" s="777"/>
      <c r="C28" s="777"/>
      <c r="D28" s="777"/>
      <c r="E28" s="777"/>
      <c r="F28" s="777"/>
      <c r="G28" s="777"/>
      <c r="H28" s="777"/>
      <c r="I28" s="778"/>
      <c r="J28" s="21"/>
      <c r="K28" s="8" t="s">
        <v>201</v>
      </c>
      <c r="L28" s="22"/>
      <c r="M28" s="22"/>
      <c r="N28" s="22"/>
      <c r="O28" s="22"/>
      <c r="P28" s="22"/>
      <c r="Q28" s="22"/>
      <c r="R28" s="22"/>
      <c r="S28" s="22"/>
      <c r="T28" s="22"/>
      <c r="U28" s="22"/>
      <c r="V28" s="22"/>
      <c r="W28" s="22"/>
      <c r="X28" s="22"/>
      <c r="Y28" s="22"/>
      <c r="Z28" s="21"/>
      <c r="AA28" s="22"/>
      <c r="AB28" s="22"/>
      <c r="AC28" s="22"/>
      <c r="AD28" s="22"/>
      <c r="AE28" s="27"/>
      <c r="AF28" s="22"/>
      <c r="AG28" s="22"/>
      <c r="AH28" s="22"/>
      <c r="AI28" s="22"/>
      <c r="AJ28" s="27"/>
    </row>
    <row r="29" spans="1:36" ht="7.5" customHeight="1">
      <c r="A29" s="21"/>
      <c r="B29" s="22"/>
      <c r="C29" s="22"/>
      <c r="D29" s="22"/>
      <c r="E29" s="22"/>
      <c r="F29" s="22"/>
      <c r="G29" s="22"/>
      <c r="H29" s="22"/>
      <c r="I29" s="22"/>
      <c r="J29" s="21"/>
      <c r="K29" s="8"/>
      <c r="L29" s="22"/>
      <c r="M29" s="22"/>
      <c r="N29" s="22"/>
      <c r="O29" s="22"/>
      <c r="P29" s="22"/>
      <c r="Q29" s="22"/>
      <c r="R29" s="22"/>
      <c r="S29" s="22"/>
      <c r="T29" s="22"/>
      <c r="U29" s="22"/>
      <c r="V29" s="22"/>
      <c r="W29" s="22"/>
      <c r="X29" s="22"/>
      <c r="Y29" s="22"/>
      <c r="Z29" s="21"/>
      <c r="AA29" s="22"/>
      <c r="AB29" s="22"/>
      <c r="AC29" s="22"/>
      <c r="AD29" s="22"/>
      <c r="AE29" s="27"/>
      <c r="AF29" s="22"/>
      <c r="AG29" s="22"/>
      <c r="AH29" s="22"/>
      <c r="AI29" s="22"/>
      <c r="AJ29" s="27"/>
    </row>
    <row r="30" spans="1:36" ht="7.5" customHeight="1">
      <c r="A30" s="24"/>
      <c r="B30" s="25"/>
      <c r="C30" s="25"/>
      <c r="D30" s="25"/>
      <c r="E30" s="25"/>
      <c r="F30" s="25"/>
      <c r="G30" s="25"/>
      <c r="H30" s="25"/>
      <c r="I30" s="25"/>
      <c r="J30" s="24"/>
      <c r="K30" s="25"/>
      <c r="L30" s="25"/>
      <c r="M30" s="25"/>
      <c r="N30" s="25"/>
      <c r="O30" s="25"/>
      <c r="P30" s="25"/>
      <c r="Q30" s="25"/>
      <c r="R30" s="155"/>
      <c r="S30" s="25"/>
      <c r="T30" s="25"/>
      <c r="U30" s="25"/>
      <c r="V30" s="25"/>
      <c r="W30" s="25"/>
      <c r="X30" s="25"/>
      <c r="Y30" s="25"/>
      <c r="Z30" s="24"/>
      <c r="AA30" s="25"/>
      <c r="AB30" s="25"/>
      <c r="AC30" s="25"/>
      <c r="AD30" s="25"/>
      <c r="AE30" s="26"/>
      <c r="AF30" s="25"/>
      <c r="AG30" s="25"/>
      <c r="AH30" s="25"/>
      <c r="AI30" s="25"/>
      <c r="AJ30" s="26"/>
    </row>
    <row r="31" spans="1:36" ht="15" customHeight="1">
      <c r="A31" s="21"/>
      <c r="B31" s="156" t="s">
        <v>353</v>
      </c>
      <c r="C31" s="22"/>
      <c r="D31" s="22"/>
      <c r="E31" s="22"/>
      <c r="F31" s="22"/>
      <c r="G31" s="22"/>
      <c r="H31" s="22"/>
      <c r="I31" s="22"/>
      <c r="J31" s="21"/>
      <c r="K31" s="15" t="s">
        <v>354</v>
      </c>
      <c r="L31" s="361"/>
      <c r="M31" s="361"/>
      <c r="N31" s="361"/>
      <c r="O31" s="361"/>
      <c r="P31" s="361"/>
      <c r="Q31" s="361"/>
      <c r="R31" s="48"/>
      <c r="S31" s="362"/>
      <c r="T31" s="362"/>
      <c r="U31" s="362"/>
      <c r="V31" s="362"/>
      <c r="W31" s="362"/>
      <c r="X31" s="362"/>
      <c r="Y31" s="362"/>
      <c r="Z31" s="21"/>
      <c r="AA31" s="22"/>
      <c r="AB31" s="22"/>
      <c r="AC31" s="22"/>
      <c r="AD31" s="22"/>
      <c r="AE31" s="27"/>
      <c r="AF31" s="22"/>
      <c r="AG31" s="22"/>
      <c r="AH31" s="22"/>
      <c r="AI31" s="22"/>
      <c r="AJ31" s="27"/>
    </row>
    <row r="32" spans="1:36" ht="9.75" customHeight="1">
      <c r="A32" s="21"/>
      <c r="B32" s="22"/>
      <c r="C32" s="22"/>
      <c r="D32" s="22"/>
      <c r="E32" s="22"/>
      <c r="F32" s="22"/>
      <c r="G32" s="22"/>
      <c r="H32" s="22"/>
      <c r="I32" s="22"/>
      <c r="J32" s="21"/>
      <c r="K32" s="22"/>
      <c r="L32" s="22"/>
      <c r="M32" s="22"/>
      <c r="N32" s="22"/>
      <c r="O32" s="22"/>
      <c r="P32" s="22"/>
      <c r="Q32" s="22"/>
      <c r="R32" s="22"/>
      <c r="S32" s="22"/>
      <c r="T32" s="22"/>
      <c r="U32" s="22"/>
      <c r="V32" s="22"/>
      <c r="W32" s="22"/>
      <c r="X32" s="22"/>
      <c r="Y32" s="22"/>
      <c r="Z32" s="28"/>
      <c r="AA32" s="29"/>
      <c r="AB32" s="29"/>
      <c r="AC32" s="29"/>
      <c r="AD32" s="29"/>
      <c r="AE32" s="30"/>
      <c r="AF32" s="22"/>
      <c r="AG32" s="22"/>
      <c r="AH32" s="22"/>
      <c r="AI32" s="22"/>
      <c r="AJ32" s="27"/>
    </row>
    <row r="33" spans="1:36" ht="7.5" customHeight="1">
      <c r="A33" s="24"/>
      <c r="B33" s="25"/>
      <c r="C33" s="25"/>
      <c r="D33" s="25"/>
      <c r="E33" s="15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6"/>
    </row>
    <row r="34" spans="1:36" ht="12" customHeight="1">
      <c r="A34" s="21"/>
      <c r="B34" s="22"/>
      <c r="C34" s="22"/>
      <c r="D34" s="22"/>
      <c r="E34" s="22"/>
      <c r="F34" s="22"/>
      <c r="G34" s="22"/>
      <c r="H34" s="22"/>
      <c r="I34" s="22"/>
      <c r="J34" s="22"/>
      <c r="K34" s="22"/>
      <c r="L34" s="22"/>
      <c r="M34" s="22"/>
      <c r="N34" s="22"/>
      <c r="O34" s="22"/>
      <c r="P34" s="22"/>
      <c r="Q34" s="22"/>
      <c r="R34" s="48"/>
      <c r="S34" s="22"/>
      <c r="T34" s="22"/>
      <c r="U34" s="22"/>
      <c r="V34" s="22"/>
      <c r="W34" s="22"/>
      <c r="X34" s="22"/>
      <c r="Y34" s="22"/>
      <c r="Z34" s="22"/>
      <c r="AA34" s="22"/>
      <c r="AB34" s="22"/>
      <c r="AC34" s="22"/>
      <c r="AD34" s="22"/>
      <c r="AE34" s="22"/>
      <c r="AF34" s="22"/>
      <c r="AG34" s="22"/>
      <c r="AH34" s="22"/>
      <c r="AI34" s="22"/>
      <c r="AJ34" s="27"/>
    </row>
    <row r="35" spans="1:36" ht="15" customHeight="1">
      <c r="A35" s="21"/>
      <c r="B35" s="153" t="s">
        <v>188</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7"/>
    </row>
    <row r="36" spans="1:36" ht="29.25" customHeight="1">
      <c r="A36" s="21"/>
      <c r="B36" s="775" t="s">
        <v>355</v>
      </c>
      <c r="C36" s="775"/>
      <c r="D36" s="775"/>
      <c r="E36" s="775"/>
      <c r="F36" s="775"/>
      <c r="G36" s="775"/>
      <c r="H36" s="775"/>
      <c r="I36" s="775"/>
      <c r="J36" s="775"/>
      <c r="K36" s="775"/>
      <c r="L36" s="775"/>
      <c r="M36" s="775"/>
      <c r="N36" s="775"/>
      <c r="O36" s="775"/>
      <c r="P36" s="775"/>
      <c r="Q36" s="775"/>
      <c r="R36" s="775"/>
      <c r="S36" s="775"/>
      <c r="T36" s="775"/>
      <c r="U36" s="775"/>
      <c r="V36" s="775"/>
      <c r="W36" s="775"/>
      <c r="X36" s="775"/>
      <c r="Y36" s="775"/>
      <c r="Z36" s="775"/>
      <c r="AA36" s="775"/>
      <c r="AB36" s="775"/>
      <c r="AC36" s="775"/>
      <c r="AD36" s="775"/>
      <c r="AE36" s="775"/>
      <c r="AF36" s="775"/>
      <c r="AG36" s="775"/>
      <c r="AH36" s="775"/>
      <c r="AI36" s="775"/>
      <c r="AJ36" s="27"/>
    </row>
    <row r="37" spans="1:36" ht="6.75" customHeight="1">
      <c r="A37" s="21"/>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7"/>
    </row>
    <row r="38" spans="1:36" ht="6.75" hidden="1" customHeight="1">
      <c r="A38" s="21"/>
      <c r="B38" s="22"/>
      <c r="C38" s="22"/>
      <c r="D38" s="22"/>
      <c r="E38" s="22"/>
      <c r="F38" s="22"/>
      <c r="G38" s="22"/>
      <c r="H38" s="22"/>
      <c r="I38" s="22"/>
      <c r="J38" s="22"/>
      <c r="K38" s="22"/>
      <c r="L38" s="22"/>
      <c r="M38" s="22"/>
      <c r="N38" s="22"/>
      <c r="O38" s="22"/>
      <c r="P38" s="22"/>
      <c r="Q38" s="22"/>
      <c r="R38" s="48"/>
      <c r="S38" s="22"/>
      <c r="T38" s="22"/>
      <c r="U38" s="22"/>
      <c r="V38" s="22"/>
      <c r="W38" s="22"/>
      <c r="X38" s="22"/>
      <c r="Y38" s="22"/>
      <c r="Z38" s="22"/>
      <c r="AA38" s="22"/>
      <c r="AB38" s="22"/>
      <c r="AC38" s="22"/>
      <c r="AD38" s="22"/>
      <c r="AE38" s="22"/>
      <c r="AF38" s="22"/>
      <c r="AG38" s="22"/>
      <c r="AH38" s="22"/>
      <c r="AI38" s="22"/>
      <c r="AJ38" s="27"/>
    </row>
    <row r="39" spans="1:36" ht="9.75" customHeight="1">
      <c r="A39" s="28"/>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30"/>
    </row>
    <row r="40" spans="1:36">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row>
    <row r="41" spans="1:36" ht="7.5" customHeight="1">
      <c r="A41" s="24"/>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6"/>
    </row>
    <row r="42" spans="1:36" ht="18.75" customHeight="1">
      <c r="A42" s="21"/>
      <c r="B42" s="149" t="s">
        <v>191</v>
      </c>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27"/>
    </row>
    <row r="43" spans="1:36" ht="33.75" customHeight="1">
      <c r="A43" s="21"/>
      <c r="B43" s="775" t="s">
        <v>434</v>
      </c>
      <c r="C43" s="775"/>
      <c r="D43" s="775"/>
      <c r="E43" s="775"/>
      <c r="F43" s="775"/>
      <c r="G43" s="775"/>
      <c r="H43" s="775"/>
      <c r="I43" s="775"/>
      <c r="J43" s="775"/>
      <c r="K43" s="775"/>
      <c r="L43" s="775"/>
      <c r="M43" s="775"/>
      <c r="N43" s="775"/>
      <c r="O43" s="775"/>
      <c r="P43" s="775"/>
      <c r="Q43" s="775"/>
      <c r="R43" s="775"/>
      <c r="S43" s="775"/>
      <c r="T43" s="775"/>
      <c r="U43" s="775"/>
      <c r="V43" s="775"/>
      <c r="W43" s="775"/>
      <c r="X43" s="775"/>
      <c r="Y43" s="775"/>
      <c r="Z43" s="775"/>
      <c r="AA43" s="775"/>
      <c r="AB43" s="775"/>
      <c r="AC43" s="775"/>
      <c r="AD43" s="775"/>
      <c r="AE43" s="775"/>
      <c r="AF43" s="775"/>
      <c r="AG43" s="775"/>
      <c r="AH43" s="775"/>
      <c r="AI43" s="775"/>
      <c r="AJ43" s="27"/>
    </row>
    <row r="44" spans="1:36" ht="6.75" customHeight="1">
      <c r="A44" s="21"/>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27"/>
    </row>
    <row r="45" spans="1:36" ht="16.5" customHeight="1">
      <c r="A45" s="21"/>
      <c r="B45" s="35"/>
      <c r="C45" s="35"/>
      <c r="D45" s="31" t="s">
        <v>348</v>
      </c>
      <c r="K45" s="22"/>
      <c r="L45" s="22"/>
      <c r="M45" s="29"/>
      <c r="N45" s="29"/>
      <c r="O45" s="29"/>
      <c r="P45" s="29"/>
      <c r="Q45" s="29"/>
      <c r="R45" s="29"/>
      <c r="U45" s="31" t="s">
        <v>127</v>
      </c>
      <c r="X45" s="29"/>
      <c r="Y45" s="29"/>
      <c r="Z45" s="29"/>
      <c r="AA45" s="29"/>
      <c r="AB45" s="29"/>
      <c r="AC45" s="29"/>
      <c r="AD45" s="29"/>
      <c r="AE45" s="35"/>
      <c r="AF45" s="35"/>
      <c r="AG45" s="35"/>
      <c r="AH45" s="35"/>
      <c r="AI45" s="35"/>
      <c r="AJ45" s="27"/>
    </row>
    <row r="46" spans="1:36">
      <c r="A46" s="28"/>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30"/>
    </row>
    <row r="51" spans="3:30">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row>
    <row r="52" spans="3:30">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row>
  </sheetData>
  <mergeCells count="7">
    <mergeCell ref="W7:AF7"/>
    <mergeCell ref="B43:AI43"/>
    <mergeCell ref="H9:P9"/>
    <mergeCell ref="W8:AH8"/>
    <mergeCell ref="B36:AI36"/>
    <mergeCell ref="K26:V26"/>
    <mergeCell ref="B26:I28"/>
  </mergeCells>
  <phoneticPr fontId="23" type="noConversion"/>
  <pageMargins left="0.82" right="0.4" top="1.5" bottom="0.4" header="0.3" footer="0.4"/>
  <pageSetup scale="96" fitToHeight="8" orientation="portrait" horizontalDpi="1200" verticalDpi="12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L52"/>
  <sheetViews>
    <sheetView windowProtection="1" zoomScaleNormal="100" workbookViewId="0">
      <selection activeCell="AS11" sqref="AS11"/>
    </sheetView>
  </sheetViews>
  <sheetFormatPr defaultRowHeight="12.75"/>
  <cols>
    <col min="1" max="1" width="1.5703125" style="23" customWidth="1"/>
    <col min="2" max="7" width="2.5703125" style="23" customWidth="1"/>
    <col min="8" max="8" width="2.28515625" style="23" customWidth="1"/>
    <col min="9" max="56" width="2.5703125" style="23" customWidth="1"/>
    <col min="57" max="64" width="3.42578125" style="23" customWidth="1"/>
    <col min="65" max="16384" width="9.140625" style="23"/>
  </cols>
  <sheetData>
    <row r="4" spans="1:38" ht="23.25" customHeight="1">
      <c r="A4" s="799" t="s">
        <v>518</v>
      </c>
      <c r="B4" s="799"/>
      <c r="C4" s="799"/>
      <c r="D4" s="799"/>
      <c r="E4" s="799"/>
      <c r="F4" s="799"/>
      <c r="G4" s="799"/>
      <c r="H4" s="799"/>
      <c r="I4" s="799"/>
      <c r="J4" s="799"/>
      <c r="K4" s="799"/>
      <c r="L4" s="799"/>
      <c r="M4" s="799"/>
      <c r="N4" s="799"/>
      <c r="O4" s="799"/>
      <c r="P4" s="799"/>
      <c r="Q4" s="799"/>
      <c r="R4" s="799"/>
      <c r="S4" s="799"/>
      <c r="T4" s="799"/>
      <c r="U4" s="799"/>
      <c r="V4" s="799"/>
      <c r="W4" s="799"/>
      <c r="X4" s="799"/>
      <c r="Y4" s="799"/>
      <c r="Z4" s="799"/>
      <c r="AA4" s="799"/>
      <c r="AB4" s="799"/>
      <c r="AC4" s="799"/>
      <c r="AD4" s="799"/>
      <c r="AE4" s="799"/>
      <c r="AF4" s="799"/>
      <c r="AG4" s="799"/>
      <c r="AH4" s="799"/>
      <c r="AI4" s="799"/>
      <c r="AJ4" s="799"/>
      <c r="AK4" s="799"/>
      <c r="AL4" s="799"/>
    </row>
    <row r="5" spans="1:38" ht="3" hidden="1"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7"/>
    </row>
    <row r="6" spans="1:38" ht="8.25" customHeight="1">
      <c r="A6" s="122"/>
      <c r="B6" s="75"/>
      <c r="C6" s="75"/>
      <c r="D6" s="75"/>
      <c r="E6" s="75"/>
      <c r="F6" s="75"/>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7"/>
    </row>
    <row r="7" spans="1:38" ht="12" customHeight="1">
      <c r="A7" s="79"/>
      <c r="B7" s="149" t="s">
        <v>263</v>
      </c>
      <c r="C7" s="22"/>
      <c r="D7" s="22"/>
      <c r="E7" s="22"/>
      <c r="F7" s="22"/>
      <c r="G7" s="80"/>
      <c r="H7" s="80"/>
      <c r="I7" s="80"/>
      <c r="J7" s="80"/>
      <c r="K7" s="78"/>
      <c r="L7" s="78"/>
      <c r="M7" s="78"/>
      <c r="N7" s="22"/>
      <c r="O7" s="78"/>
      <c r="P7" s="78"/>
      <c r="Q7" s="78"/>
      <c r="R7" s="78"/>
      <c r="S7" s="78"/>
      <c r="T7" s="78"/>
      <c r="U7" s="78"/>
      <c r="V7" s="78"/>
      <c r="W7" s="78"/>
      <c r="X7" s="78"/>
      <c r="Y7" s="78"/>
      <c r="Z7" s="78"/>
      <c r="AA7" s="78"/>
      <c r="AB7" s="78"/>
      <c r="AC7" s="78"/>
      <c r="AD7" s="78"/>
      <c r="AE7" s="78"/>
      <c r="AF7" s="78"/>
      <c r="AG7" s="78"/>
      <c r="AH7" s="78"/>
      <c r="AI7" s="78"/>
      <c r="AJ7" s="78"/>
      <c r="AK7" s="78"/>
      <c r="AL7" s="81"/>
    </row>
    <row r="8" spans="1:38" ht="5.25" customHeight="1">
      <c r="A8" s="79"/>
      <c r="B8" s="80"/>
      <c r="C8" s="22"/>
      <c r="D8" s="22"/>
      <c r="E8" s="22"/>
      <c r="F8" s="22"/>
      <c r="G8" s="80"/>
      <c r="H8" s="80"/>
      <c r="I8" s="80"/>
      <c r="J8" s="80"/>
      <c r="K8" s="78"/>
      <c r="L8" s="78"/>
      <c r="M8" s="78"/>
      <c r="N8" s="22"/>
      <c r="O8" s="78"/>
      <c r="P8" s="78"/>
      <c r="Q8" s="78"/>
      <c r="R8" s="78"/>
      <c r="S8" s="78"/>
      <c r="T8" s="78"/>
      <c r="U8" s="78"/>
      <c r="V8" s="78"/>
      <c r="W8" s="78"/>
      <c r="X8" s="78"/>
      <c r="Y8" s="78"/>
      <c r="Z8" s="78"/>
      <c r="AA8" s="78"/>
      <c r="AB8" s="78"/>
      <c r="AC8" s="78"/>
      <c r="AD8" s="78"/>
      <c r="AE8" s="78"/>
      <c r="AF8" s="78"/>
      <c r="AG8" s="78"/>
      <c r="AH8" s="78"/>
      <c r="AI8" s="78"/>
      <c r="AJ8" s="78"/>
      <c r="AK8" s="78"/>
      <c r="AL8" s="81"/>
    </row>
    <row r="9" spans="1:38" ht="15">
      <c r="A9" s="79"/>
      <c r="B9" s="82" t="s">
        <v>134</v>
      </c>
      <c r="C9" s="22"/>
      <c r="D9" s="22"/>
      <c r="E9" s="22"/>
      <c r="F9" s="22"/>
      <c r="G9" s="82"/>
      <c r="H9" s="244" t="str">
        <f>'DATA INPUT'!H18</f>
        <v>(PLEASE INPUT)</v>
      </c>
      <c r="I9" s="82"/>
      <c r="J9" s="82"/>
      <c r="L9" s="82"/>
      <c r="M9" s="22"/>
      <c r="N9" s="244"/>
      <c r="O9" s="244"/>
      <c r="P9" s="244"/>
      <c r="Q9" s="244"/>
      <c r="R9" s="244"/>
      <c r="S9" s="22"/>
      <c r="T9" s="82" t="s">
        <v>155</v>
      </c>
      <c r="U9" s="22"/>
      <c r="V9" s="244"/>
      <c r="W9" s="244"/>
      <c r="X9" s="244"/>
      <c r="Y9" s="244"/>
      <c r="Z9" s="245" t="str">
        <f>'DATA INPUT'!H28</f>
        <v>(PLEASE INPUT)</v>
      </c>
      <c r="AA9" s="82"/>
      <c r="AB9" s="82"/>
      <c r="AC9" s="82"/>
      <c r="AD9" s="244"/>
      <c r="AE9" s="244"/>
      <c r="AF9" s="244"/>
      <c r="AG9" s="244"/>
      <c r="AH9" s="244"/>
      <c r="AI9" s="244"/>
      <c r="AJ9" s="244"/>
      <c r="AK9" s="244"/>
      <c r="AL9" s="306"/>
    </row>
    <row r="10" spans="1:38" ht="15">
      <c r="A10" s="79"/>
      <c r="B10" s="142" t="s">
        <v>410</v>
      </c>
      <c r="C10" s="22"/>
      <c r="D10" s="22"/>
      <c r="E10" s="22"/>
      <c r="F10" s="22"/>
      <c r="G10" s="142"/>
      <c r="H10" s="244" t="str">
        <f>'DATA INPUT'!H16</f>
        <v>(PLEASE INPUT)</v>
      </c>
      <c r="I10" s="142"/>
      <c r="J10" s="142"/>
      <c r="L10" s="82"/>
      <c r="M10" s="22"/>
      <c r="N10" s="244"/>
      <c r="O10" s="244"/>
      <c r="P10" s="244"/>
      <c r="Q10" s="244"/>
      <c r="R10" s="244"/>
      <c r="S10" s="22"/>
      <c r="T10" s="142" t="s">
        <v>137</v>
      </c>
      <c r="U10" s="22"/>
      <c r="V10" s="142"/>
      <c r="W10" s="142"/>
      <c r="X10" s="142"/>
      <c r="Y10" s="142"/>
      <c r="Z10" s="768" t="str">
        <f>'DATA INPUT'!H48</f>
        <v>(PLEASE INPUT)</v>
      </c>
      <c r="AA10" s="768"/>
      <c r="AB10" s="768"/>
      <c r="AC10" s="768"/>
      <c r="AD10" s="768"/>
      <c r="AE10" s="768"/>
      <c r="AF10" s="768"/>
      <c r="AG10" s="768"/>
      <c r="AH10" s="768"/>
      <c r="AI10" s="768"/>
      <c r="AJ10" s="244"/>
      <c r="AK10" s="244"/>
      <c r="AL10" s="306"/>
    </row>
    <row r="11" spans="1:38" ht="15">
      <c r="A11" s="79"/>
      <c r="B11" s="82" t="s">
        <v>130</v>
      </c>
      <c r="C11" s="22"/>
      <c r="D11" s="22"/>
      <c r="E11" s="22"/>
      <c r="F11" s="22"/>
      <c r="G11" s="82"/>
      <c r="H11" s="244" t="str">
        <f>'DATA INPUT'!H24</f>
        <v>(PLEASE SELECT)</v>
      </c>
      <c r="I11" s="82"/>
      <c r="J11" s="82"/>
      <c r="L11" s="82"/>
      <c r="M11" s="22"/>
      <c r="N11" s="244"/>
      <c r="O11" s="244"/>
      <c r="P11" s="244"/>
      <c r="Q11" s="244"/>
      <c r="R11" s="244"/>
      <c r="S11" s="22"/>
      <c r="T11" s="82" t="s">
        <v>325</v>
      </c>
      <c r="U11" s="22"/>
      <c r="V11" s="22"/>
      <c r="W11" s="22"/>
      <c r="X11" s="22"/>
      <c r="Y11" s="22"/>
      <c r="Z11" s="771" t="str">
        <f>'DATA INPUT'!H44</f>
        <v>(PLEASE INPUT)</v>
      </c>
      <c r="AA11" s="771"/>
      <c r="AB11" s="771"/>
      <c r="AC11" s="771"/>
      <c r="AD11" s="771"/>
      <c r="AE11" s="771"/>
      <c r="AF11" s="771"/>
      <c r="AG11" s="771"/>
      <c r="AH11" s="771"/>
      <c r="AI11" s="771"/>
      <c r="AJ11" s="771"/>
      <c r="AK11" s="771"/>
      <c r="AL11" s="306"/>
    </row>
    <row r="12" spans="1:38" ht="18" customHeight="1">
      <c r="A12" s="79"/>
      <c r="B12" s="82" t="s">
        <v>131</v>
      </c>
      <c r="C12" s="22"/>
      <c r="D12" s="22"/>
      <c r="E12" s="22"/>
      <c r="F12" s="22"/>
      <c r="G12" s="82"/>
      <c r="H12" s="411" t="str">
        <f>'DATA INPUT'!H22</f>
        <v>(PLEASE INPUT)</v>
      </c>
      <c r="I12" s="411"/>
      <c r="J12" s="411"/>
      <c r="K12" s="411"/>
      <c r="L12" s="411"/>
      <c r="M12" s="411"/>
      <c r="N12" s="411"/>
      <c r="O12" s="411"/>
      <c r="P12" s="411"/>
      <c r="T12" s="82" t="s">
        <v>326</v>
      </c>
      <c r="U12" s="22"/>
      <c r="V12" s="22"/>
      <c r="W12" s="22"/>
      <c r="X12" s="22"/>
      <c r="Y12" s="22"/>
      <c r="Z12" s="768" t="str">
        <f>'DATA INPUT'!H46</f>
        <v>(PLEASE INPUT)</v>
      </c>
      <c r="AA12" s="768"/>
      <c r="AB12" s="768"/>
      <c r="AC12" s="768"/>
      <c r="AD12" s="768"/>
      <c r="AE12" s="768"/>
      <c r="AF12" s="768"/>
      <c r="AG12" s="768"/>
      <c r="AH12" s="768"/>
      <c r="AI12" s="768"/>
      <c r="AJ12" s="768"/>
      <c r="AK12" s="768"/>
      <c r="AL12" s="306"/>
    </row>
    <row r="13" spans="1:38" ht="0.75" customHeight="1">
      <c r="A13" s="88"/>
      <c r="B13" s="307"/>
      <c r="C13" s="29"/>
      <c r="D13" s="29"/>
      <c r="E13" s="29"/>
      <c r="F13" s="29"/>
      <c r="G13" s="307"/>
      <c r="H13" s="307"/>
      <c r="I13" s="307"/>
      <c r="J13" s="307"/>
      <c r="K13" s="308"/>
      <c r="L13" s="308"/>
      <c r="M13" s="308"/>
      <c r="N13" s="308"/>
      <c r="O13" s="308"/>
      <c r="P13" s="308"/>
      <c r="Q13" s="308"/>
      <c r="R13" s="308"/>
      <c r="S13" s="308"/>
      <c r="T13" s="307"/>
      <c r="U13" s="29"/>
      <c r="V13" s="29"/>
      <c r="W13" s="29"/>
      <c r="X13" s="29"/>
      <c r="Y13" s="29"/>
      <c r="Z13" s="90"/>
      <c r="AA13" s="90"/>
      <c r="AB13" s="90"/>
      <c r="AC13" s="90"/>
      <c r="AD13" s="90"/>
      <c r="AE13" s="90"/>
      <c r="AF13" s="90"/>
      <c r="AG13" s="90"/>
      <c r="AH13" s="90"/>
      <c r="AI13" s="90"/>
      <c r="AJ13" s="90"/>
      <c r="AK13" s="90"/>
      <c r="AL13" s="185"/>
    </row>
    <row r="14" spans="1:38" ht="6.75" customHeight="1">
      <c r="A14" s="88"/>
      <c r="B14" s="89"/>
      <c r="C14" s="89"/>
      <c r="D14" s="89"/>
      <c r="E14" s="89"/>
      <c r="F14" s="89"/>
      <c r="G14" s="89"/>
      <c r="H14" s="89"/>
      <c r="I14" s="89"/>
      <c r="J14" s="90"/>
      <c r="K14" s="90"/>
      <c r="L14" s="90"/>
      <c r="M14" s="90"/>
      <c r="N14" s="90"/>
      <c r="O14" s="90"/>
      <c r="P14" s="90"/>
      <c r="Q14" s="90"/>
      <c r="R14" s="90"/>
      <c r="S14" s="90"/>
      <c r="T14" s="90"/>
      <c r="U14" s="90"/>
      <c r="V14" s="90"/>
      <c r="W14" s="90"/>
      <c r="X14" s="90"/>
      <c r="Y14" s="90"/>
      <c r="Z14" s="90"/>
      <c r="AA14" s="90"/>
      <c r="AB14" s="90"/>
      <c r="AC14" s="90"/>
      <c r="AD14" s="90"/>
      <c r="AE14" s="90"/>
      <c r="AF14" s="91"/>
      <c r="AG14" s="91"/>
      <c r="AH14" s="91"/>
      <c r="AI14" s="91"/>
      <c r="AJ14" s="91"/>
      <c r="AK14" s="91"/>
      <c r="AL14" s="92"/>
    </row>
    <row r="15" spans="1:38" ht="1.5" customHeight="1">
      <c r="A15" s="74"/>
      <c r="B15" s="94"/>
      <c r="C15" s="94"/>
      <c r="D15" s="94"/>
      <c r="E15" s="94"/>
      <c r="F15" s="94"/>
      <c r="G15" s="94"/>
      <c r="H15" s="94"/>
      <c r="I15" s="94"/>
      <c r="J15" s="199"/>
      <c r="K15" s="199"/>
      <c r="L15" s="199"/>
      <c r="M15" s="199"/>
      <c r="N15" s="199"/>
      <c r="O15" s="199"/>
      <c r="P15" s="199"/>
      <c r="Q15" s="199"/>
      <c r="R15" s="199"/>
      <c r="S15" s="199"/>
      <c r="T15" s="199"/>
      <c r="U15" s="199"/>
      <c r="V15" s="199"/>
      <c r="W15" s="199"/>
      <c r="X15" s="199"/>
      <c r="Y15" s="199"/>
      <c r="Z15" s="199"/>
      <c r="AA15" s="199"/>
      <c r="AB15" s="199"/>
      <c r="AC15" s="199"/>
      <c r="AD15" s="199"/>
      <c r="AE15" s="199"/>
      <c r="AF15" s="96"/>
      <c r="AG15" s="96"/>
      <c r="AH15" s="96"/>
      <c r="AI15" s="96"/>
      <c r="AJ15" s="96"/>
      <c r="AK15" s="96"/>
      <c r="AL15" s="97"/>
    </row>
    <row r="16" spans="1:38" s="22" customFormat="1" ht="15.75" customHeight="1">
      <c r="A16" s="21"/>
      <c r="B16" s="149" t="s">
        <v>73</v>
      </c>
      <c r="AL16" s="27"/>
    </row>
    <row r="17" spans="1:38" s="22" customFormat="1" ht="6.75" customHeight="1">
      <c r="A17" s="21"/>
      <c r="B17" s="149"/>
      <c r="T17" s="149"/>
      <c r="U17" s="83"/>
      <c r="AB17" s="149"/>
      <c r="AE17" s="154"/>
      <c r="AK17" s="154"/>
      <c r="AL17" s="27"/>
    </row>
    <row r="18" spans="1:38" s="22" customFormat="1" ht="17.25" customHeight="1">
      <c r="A18" s="21"/>
      <c r="B18" s="779" t="s">
        <v>519</v>
      </c>
      <c r="C18" s="779"/>
      <c r="D18" s="779"/>
      <c r="E18" s="779"/>
      <c r="F18" s="779"/>
      <c r="G18" s="779"/>
      <c r="H18" s="779"/>
      <c r="I18" s="779"/>
      <c r="J18" s="779"/>
      <c r="K18" s="779"/>
      <c r="L18" s="779"/>
      <c r="M18" s="779"/>
      <c r="N18" s="779"/>
      <c r="O18" s="779"/>
      <c r="P18" s="779"/>
      <c r="Q18" s="779"/>
      <c r="R18" s="779"/>
      <c r="S18" s="779"/>
      <c r="T18" s="779"/>
      <c r="U18" s="779"/>
      <c r="V18" s="779"/>
      <c r="W18" s="779"/>
      <c r="X18" s="779"/>
      <c r="Y18" s="779"/>
      <c r="Z18" s="779"/>
      <c r="AA18" s="779"/>
      <c r="AB18" s="779"/>
      <c r="AC18" s="779"/>
      <c r="AD18" s="779"/>
      <c r="AE18" s="779"/>
      <c r="AF18" s="779"/>
      <c r="AG18" s="779"/>
      <c r="AH18" s="779"/>
      <c r="AI18" s="779"/>
      <c r="AJ18" s="779"/>
      <c r="AK18" s="779"/>
      <c r="AL18" s="27"/>
    </row>
    <row r="19" spans="1:38" s="22" customFormat="1" ht="15.75" customHeight="1">
      <c r="A19" s="21"/>
      <c r="B19" s="779"/>
      <c r="C19" s="779"/>
      <c r="D19" s="779"/>
      <c r="E19" s="779"/>
      <c r="F19" s="779"/>
      <c r="G19" s="779"/>
      <c r="H19" s="779"/>
      <c r="I19" s="779"/>
      <c r="J19" s="779"/>
      <c r="K19" s="779"/>
      <c r="L19" s="779"/>
      <c r="M19" s="779"/>
      <c r="N19" s="779"/>
      <c r="O19" s="779"/>
      <c r="P19" s="779"/>
      <c r="Q19" s="779"/>
      <c r="R19" s="779"/>
      <c r="S19" s="779"/>
      <c r="T19" s="779"/>
      <c r="U19" s="779"/>
      <c r="V19" s="779"/>
      <c r="W19" s="779"/>
      <c r="X19" s="779"/>
      <c r="Y19" s="779"/>
      <c r="Z19" s="779"/>
      <c r="AA19" s="779"/>
      <c r="AB19" s="779"/>
      <c r="AC19" s="779"/>
      <c r="AD19" s="779"/>
      <c r="AE19" s="779"/>
      <c r="AF19" s="779"/>
      <c r="AG19" s="779"/>
      <c r="AH19" s="779"/>
      <c r="AI19" s="779"/>
      <c r="AJ19" s="779"/>
      <c r="AK19" s="779"/>
      <c r="AL19" s="27"/>
    </row>
    <row r="20" spans="1:38" s="22" customFormat="1" ht="5.25" customHeight="1" thickBot="1">
      <c r="A20" s="21"/>
      <c r="B20" s="149"/>
      <c r="T20" s="149"/>
      <c r="U20" s="83"/>
      <c r="AB20" s="149"/>
      <c r="AE20" s="154"/>
      <c r="AK20" s="154"/>
      <c r="AL20" s="27"/>
    </row>
    <row r="21" spans="1:38" s="22" customFormat="1" ht="13.5" customHeight="1" thickBot="1">
      <c r="A21" s="21"/>
      <c r="B21" s="408" t="str">
        <f>IF('DATA INPUT'!H99="Yes - Option B: An optional non-credit Chinese language and culture module module with an attendance certificate provided (FREE OF CHARGE except book fees).","X"," ")</f>
        <v xml:space="preserve"> </v>
      </c>
      <c r="D21" s="407" t="s">
        <v>521</v>
      </c>
      <c r="E21" s="48"/>
      <c r="G21" s="402"/>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L21" s="27"/>
    </row>
    <row r="22" spans="1:38" s="22" customFormat="1" ht="6.75" customHeight="1" thickBot="1">
      <c r="A22" s="21"/>
      <c r="B22" s="48"/>
      <c r="D22" s="407"/>
      <c r="E22" s="48"/>
      <c r="G22" s="402"/>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L22" s="27"/>
    </row>
    <row r="23" spans="1:38" s="22" customFormat="1" ht="14.25" customHeight="1">
      <c r="A23" s="21"/>
      <c r="B23" s="407"/>
      <c r="D23" s="48"/>
      <c r="E23" s="48"/>
      <c r="F23" s="48" t="str">
        <f>IF('DATA INPUT'!H100="Yes - Option B: An optional non-credit Chinese language and culture module module with an attendance certificate provided (FREE OF CHARGE except book fees).","X"," ")</f>
        <v xml:space="preserve"> </v>
      </c>
      <c r="H23" s="787" t="s">
        <v>525</v>
      </c>
      <c r="I23" s="794"/>
      <c r="J23" s="794"/>
      <c r="K23" s="794"/>
      <c r="L23" s="794"/>
      <c r="M23" s="794"/>
      <c r="N23" s="794"/>
      <c r="O23" s="794"/>
      <c r="P23" s="794"/>
      <c r="Q23" s="794"/>
      <c r="R23" s="794"/>
      <c r="S23" s="794"/>
      <c r="T23" s="794"/>
      <c r="U23" s="794"/>
      <c r="V23" s="794"/>
      <c r="W23" s="794"/>
      <c r="X23" s="794"/>
      <c r="Y23" s="794"/>
      <c r="Z23" s="794"/>
      <c r="AA23" s="794"/>
      <c r="AB23" s="794"/>
      <c r="AC23" s="794"/>
      <c r="AD23" s="794"/>
      <c r="AE23" s="794"/>
      <c r="AF23" s="794"/>
      <c r="AG23" s="794"/>
      <c r="AH23" s="795"/>
      <c r="AL23" s="27"/>
    </row>
    <row r="24" spans="1:38" s="22" customFormat="1" ht="36" customHeight="1">
      <c r="A24" s="21"/>
      <c r="D24" s="149"/>
      <c r="E24" s="149"/>
      <c r="F24" s="149"/>
      <c r="H24" s="796"/>
      <c r="I24" s="797"/>
      <c r="J24" s="797"/>
      <c r="K24" s="797"/>
      <c r="L24" s="797"/>
      <c r="M24" s="797"/>
      <c r="N24" s="797"/>
      <c r="O24" s="797"/>
      <c r="P24" s="797"/>
      <c r="Q24" s="797"/>
      <c r="R24" s="797"/>
      <c r="S24" s="797"/>
      <c r="T24" s="797"/>
      <c r="U24" s="797"/>
      <c r="V24" s="797"/>
      <c r="W24" s="797"/>
      <c r="X24" s="797"/>
      <c r="Y24" s="797"/>
      <c r="Z24" s="797"/>
      <c r="AA24" s="797"/>
      <c r="AB24" s="797"/>
      <c r="AC24" s="797"/>
      <c r="AD24" s="797"/>
      <c r="AE24" s="797"/>
      <c r="AF24" s="797"/>
      <c r="AG24" s="797"/>
      <c r="AH24" s="798"/>
      <c r="AL24" s="27"/>
    </row>
    <row r="25" spans="1:38" s="22" customFormat="1" ht="46.5" customHeight="1" thickBot="1">
      <c r="A25" s="21"/>
      <c r="D25" s="149"/>
      <c r="E25" s="149"/>
      <c r="F25" s="149"/>
      <c r="H25" s="782" t="s">
        <v>523</v>
      </c>
      <c r="I25" s="800"/>
      <c r="J25" s="800"/>
      <c r="K25" s="800"/>
      <c r="L25" s="800"/>
      <c r="M25" s="800"/>
      <c r="N25" s="800"/>
      <c r="O25" s="800"/>
      <c r="P25" s="800"/>
      <c r="Q25" s="800"/>
      <c r="R25" s="800"/>
      <c r="S25" s="800"/>
      <c r="T25" s="800"/>
      <c r="U25" s="800"/>
      <c r="V25" s="800"/>
      <c r="W25" s="800"/>
      <c r="X25" s="800"/>
      <c r="Y25" s="800"/>
      <c r="Z25" s="800"/>
      <c r="AA25" s="800"/>
      <c r="AB25" s="800"/>
      <c r="AC25" s="800"/>
      <c r="AD25" s="800"/>
      <c r="AE25" s="800"/>
      <c r="AF25" s="800"/>
      <c r="AG25" s="800"/>
      <c r="AH25" s="801"/>
      <c r="AL25" s="27"/>
    </row>
    <row r="26" spans="1:38" s="22" customFormat="1" ht="8.25" customHeight="1" thickBot="1">
      <c r="A26" s="21"/>
      <c r="D26" s="149"/>
      <c r="E26" s="149"/>
      <c r="F26" s="149"/>
      <c r="H26" s="409"/>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L26" s="27"/>
    </row>
    <row r="27" spans="1:38" s="22" customFormat="1" ht="15" customHeight="1" thickBot="1">
      <c r="A27" s="21"/>
      <c r="B27" s="408" t="str">
        <f>IF('DATA INPUT'!H98="Yes - Option A: A required for-credit Chinese language and culture module each semester (additional tuition fee).","X"," ")</f>
        <v xml:space="preserve"> </v>
      </c>
      <c r="D27" s="407" t="s">
        <v>522</v>
      </c>
      <c r="E27" s="48"/>
      <c r="H27" s="409"/>
      <c r="I27" s="410"/>
      <c r="J27" s="410"/>
      <c r="K27" s="410"/>
      <c r="L27" s="410"/>
      <c r="M27" s="410"/>
      <c r="N27" s="410"/>
      <c r="O27" s="410"/>
      <c r="P27" s="410"/>
      <c r="Q27" s="410"/>
      <c r="R27" s="410"/>
      <c r="S27" s="410"/>
      <c r="T27" s="410"/>
      <c r="U27" s="410"/>
      <c r="V27" s="410"/>
      <c r="W27" s="410"/>
      <c r="X27" s="410"/>
      <c r="Y27" s="410"/>
      <c r="Z27" s="410"/>
      <c r="AA27" s="410"/>
      <c r="AB27" s="410"/>
      <c r="AC27" s="410"/>
      <c r="AD27" s="410"/>
      <c r="AE27" s="410"/>
      <c r="AF27" s="410"/>
      <c r="AG27" s="410"/>
      <c r="AH27" s="410"/>
      <c r="AL27" s="27"/>
    </row>
    <row r="28" spans="1:38" s="22" customFormat="1" ht="7.5" customHeight="1" thickBot="1">
      <c r="A28" s="21"/>
      <c r="B28" s="407"/>
      <c r="D28" s="48"/>
      <c r="E28" s="48"/>
      <c r="F28" s="48"/>
      <c r="H28" s="409"/>
      <c r="I28" s="410"/>
      <c r="J28" s="410"/>
      <c r="K28" s="410"/>
      <c r="L28" s="410"/>
      <c r="M28" s="410"/>
      <c r="N28" s="410"/>
      <c r="O28" s="410"/>
      <c r="P28" s="410"/>
      <c r="Q28" s="410"/>
      <c r="R28" s="410"/>
      <c r="S28" s="410"/>
      <c r="T28" s="410"/>
      <c r="U28" s="410"/>
      <c r="V28" s="410"/>
      <c r="W28" s="410"/>
      <c r="X28" s="410"/>
      <c r="Y28" s="410"/>
      <c r="Z28" s="410"/>
      <c r="AA28" s="410"/>
      <c r="AB28" s="410"/>
      <c r="AC28" s="410"/>
      <c r="AD28" s="410"/>
      <c r="AE28" s="410"/>
      <c r="AF28" s="410"/>
      <c r="AG28" s="410"/>
      <c r="AH28" s="410"/>
      <c r="AL28" s="27"/>
    </row>
    <row r="29" spans="1:38" s="22" customFormat="1" ht="14.25" customHeight="1">
      <c r="A29" s="21"/>
      <c r="G29" s="402"/>
      <c r="H29" s="787" t="s">
        <v>527</v>
      </c>
      <c r="I29" s="788"/>
      <c r="J29" s="788"/>
      <c r="K29" s="788"/>
      <c r="L29" s="788"/>
      <c r="M29" s="788"/>
      <c r="N29" s="788"/>
      <c r="O29" s="788"/>
      <c r="P29" s="788"/>
      <c r="Q29" s="788"/>
      <c r="R29" s="788"/>
      <c r="S29" s="788"/>
      <c r="T29" s="788"/>
      <c r="U29" s="788"/>
      <c r="V29" s="788"/>
      <c r="W29" s="788"/>
      <c r="X29" s="788"/>
      <c r="Y29" s="788"/>
      <c r="Z29" s="788"/>
      <c r="AA29" s="788"/>
      <c r="AB29" s="788"/>
      <c r="AC29" s="788"/>
      <c r="AD29" s="788"/>
      <c r="AE29" s="788"/>
      <c r="AF29" s="788"/>
      <c r="AG29" s="788"/>
      <c r="AH29" s="789"/>
      <c r="AL29" s="27"/>
    </row>
    <row r="30" spans="1:38" s="22" customFormat="1" ht="45" customHeight="1">
      <c r="A30" s="21"/>
      <c r="D30" s="48"/>
      <c r="E30" s="48"/>
      <c r="F30" s="48"/>
      <c r="G30" s="402"/>
      <c r="H30" s="780"/>
      <c r="I30" s="702"/>
      <c r="J30" s="702"/>
      <c r="K30" s="702"/>
      <c r="L30" s="702"/>
      <c r="M30" s="702"/>
      <c r="N30" s="702"/>
      <c r="O30" s="702"/>
      <c r="P30" s="702"/>
      <c r="Q30" s="702"/>
      <c r="R30" s="702"/>
      <c r="S30" s="702"/>
      <c r="T30" s="702"/>
      <c r="U30" s="702"/>
      <c r="V30" s="702"/>
      <c r="W30" s="702"/>
      <c r="X30" s="702"/>
      <c r="Y30" s="702"/>
      <c r="Z30" s="702"/>
      <c r="AA30" s="702"/>
      <c r="AB30" s="702"/>
      <c r="AC30" s="702"/>
      <c r="AD30" s="702"/>
      <c r="AE30" s="702"/>
      <c r="AF30" s="702"/>
      <c r="AG30" s="702"/>
      <c r="AH30" s="781"/>
      <c r="AL30" s="27"/>
    </row>
    <row r="31" spans="1:38" s="22" customFormat="1" ht="16.5" customHeight="1">
      <c r="A31" s="21"/>
      <c r="D31" s="48"/>
      <c r="E31" s="48"/>
      <c r="F31" s="48"/>
      <c r="G31" s="402"/>
      <c r="H31" s="780" t="s">
        <v>514</v>
      </c>
      <c r="I31" s="702"/>
      <c r="J31" s="702"/>
      <c r="K31" s="702"/>
      <c r="L31" s="702"/>
      <c r="M31" s="702"/>
      <c r="N31" s="702"/>
      <c r="O31" s="702"/>
      <c r="P31" s="702"/>
      <c r="Q31" s="702"/>
      <c r="R31" s="702"/>
      <c r="S31" s="702"/>
      <c r="T31" s="702"/>
      <c r="U31" s="702"/>
      <c r="V31" s="702"/>
      <c r="W31" s="702"/>
      <c r="X31" s="702"/>
      <c r="Y31" s="702"/>
      <c r="Z31" s="702"/>
      <c r="AA31" s="702"/>
      <c r="AB31" s="702"/>
      <c r="AC31" s="702"/>
      <c r="AD31" s="702"/>
      <c r="AE31" s="702"/>
      <c r="AF31" s="702"/>
      <c r="AG31" s="702"/>
      <c r="AH31" s="781"/>
      <c r="AL31" s="27"/>
    </row>
    <row r="32" spans="1:38" s="22" customFormat="1" ht="31.5" customHeight="1">
      <c r="A32" s="21"/>
      <c r="D32" s="48"/>
      <c r="E32" s="48"/>
      <c r="F32" s="48"/>
      <c r="G32" s="402"/>
      <c r="H32" s="780" t="s">
        <v>515</v>
      </c>
      <c r="I32" s="702"/>
      <c r="J32" s="702"/>
      <c r="K32" s="702"/>
      <c r="L32" s="702"/>
      <c r="M32" s="702"/>
      <c r="N32" s="702"/>
      <c r="O32" s="702"/>
      <c r="P32" s="702"/>
      <c r="Q32" s="702"/>
      <c r="R32" s="702"/>
      <c r="S32" s="702"/>
      <c r="T32" s="702"/>
      <c r="U32" s="702"/>
      <c r="V32" s="702"/>
      <c r="W32" s="702"/>
      <c r="X32" s="702"/>
      <c r="Y32" s="702"/>
      <c r="Z32" s="702"/>
      <c r="AA32" s="702"/>
      <c r="AB32" s="702"/>
      <c r="AC32" s="702"/>
      <c r="AD32" s="702"/>
      <c r="AE32" s="702"/>
      <c r="AF32" s="702"/>
      <c r="AG32" s="702"/>
      <c r="AH32" s="781"/>
      <c r="AL32" s="27"/>
    </row>
    <row r="33" spans="1:38" s="22" customFormat="1" ht="31.5" customHeight="1">
      <c r="A33" s="21"/>
      <c r="D33" s="48"/>
      <c r="E33" s="48"/>
      <c r="F33" s="48"/>
      <c r="G33" s="402"/>
      <c r="H33" s="780" t="s">
        <v>516</v>
      </c>
      <c r="I33" s="702"/>
      <c r="J33" s="702"/>
      <c r="K33" s="702"/>
      <c r="L33" s="702"/>
      <c r="M33" s="702"/>
      <c r="N33" s="702"/>
      <c r="O33" s="702"/>
      <c r="P33" s="702"/>
      <c r="Q33" s="702"/>
      <c r="R33" s="702"/>
      <c r="S33" s="702"/>
      <c r="T33" s="702"/>
      <c r="U33" s="702"/>
      <c r="V33" s="702"/>
      <c r="W33" s="702"/>
      <c r="X33" s="702"/>
      <c r="Y33" s="702"/>
      <c r="Z33" s="702"/>
      <c r="AA33" s="702"/>
      <c r="AB33" s="702"/>
      <c r="AC33" s="702"/>
      <c r="AD33" s="702"/>
      <c r="AE33" s="702"/>
      <c r="AF33" s="702"/>
      <c r="AG33" s="702"/>
      <c r="AH33" s="781"/>
      <c r="AL33" s="27"/>
    </row>
    <row r="34" spans="1:38" s="22" customFormat="1" ht="48" customHeight="1" thickBot="1">
      <c r="A34" s="21"/>
      <c r="D34" s="48"/>
      <c r="E34" s="48"/>
      <c r="F34" s="48"/>
      <c r="G34" s="402"/>
      <c r="H34" s="782" t="s">
        <v>524</v>
      </c>
      <c r="I34" s="783"/>
      <c r="J34" s="783"/>
      <c r="K34" s="783"/>
      <c r="L34" s="783"/>
      <c r="M34" s="783"/>
      <c r="N34" s="783"/>
      <c r="O34" s="783"/>
      <c r="P34" s="783"/>
      <c r="Q34" s="783"/>
      <c r="R34" s="783"/>
      <c r="S34" s="783"/>
      <c r="T34" s="783"/>
      <c r="U34" s="783"/>
      <c r="V34" s="783"/>
      <c r="W34" s="783"/>
      <c r="X34" s="783"/>
      <c r="Y34" s="783"/>
      <c r="Z34" s="783"/>
      <c r="AA34" s="783"/>
      <c r="AB34" s="783"/>
      <c r="AC34" s="783"/>
      <c r="AD34" s="783"/>
      <c r="AE34" s="783"/>
      <c r="AF34" s="783"/>
      <c r="AG34" s="783"/>
      <c r="AH34" s="784"/>
      <c r="AL34" s="27"/>
    </row>
    <row r="35" spans="1:38" s="22" customFormat="1" ht="7.5" customHeight="1" thickBot="1">
      <c r="A35" s="21"/>
      <c r="D35" s="48"/>
      <c r="E35" s="48"/>
      <c r="F35" s="48"/>
      <c r="G35" s="402"/>
      <c r="H35" s="409"/>
      <c r="I35" s="409"/>
      <c r="J35" s="409"/>
      <c r="K35" s="409"/>
      <c r="L35" s="409"/>
      <c r="M35" s="409"/>
      <c r="N35" s="409"/>
      <c r="O35" s="409"/>
      <c r="P35" s="409"/>
      <c r="Q35" s="409"/>
      <c r="R35" s="409"/>
      <c r="S35" s="409"/>
      <c r="T35" s="409"/>
      <c r="U35" s="409"/>
      <c r="V35" s="409"/>
      <c r="W35" s="409"/>
      <c r="X35" s="409"/>
      <c r="Y35" s="409"/>
      <c r="Z35" s="409"/>
      <c r="AA35" s="409"/>
      <c r="AB35" s="409"/>
      <c r="AC35" s="409"/>
      <c r="AD35" s="409"/>
      <c r="AE35" s="409"/>
      <c r="AF35" s="409"/>
      <c r="AG35" s="409"/>
      <c r="AH35" s="409"/>
      <c r="AL35" s="27"/>
    </row>
    <row r="36" spans="1:38" s="22" customFormat="1" ht="16.5" customHeight="1" thickBot="1">
      <c r="A36" s="21"/>
      <c r="B36" s="408" t="e">
        <f>IF('DATA INPUT'!#REF!="No thanks - I do not wish to take part in any Chinese language and culture (basic survival language skills) for life in Shanghai.","X"," ")</f>
        <v>#REF!</v>
      </c>
      <c r="D36" s="407" t="s">
        <v>526</v>
      </c>
      <c r="E36" s="48"/>
      <c r="F36" s="48"/>
      <c r="G36" s="402"/>
      <c r="H36" s="409"/>
      <c r="I36" s="409"/>
      <c r="J36" s="409"/>
      <c r="K36" s="409"/>
      <c r="L36" s="409"/>
      <c r="M36" s="409"/>
      <c r="N36" s="409"/>
      <c r="O36" s="409"/>
      <c r="P36" s="409"/>
      <c r="Q36" s="409"/>
      <c r="R36" s="409"/>
      <c r="S36" s="409"/>
      <c r="T36" s="409"/>
      <c r="U36" s="409"/>
      <c r="V36" s="409"/>
      <c r="W36" s="409"/>
      <c r="X36" s="409"/>
      <c r="Y36" s="409"/>
      <c r="Z36" s="409"/>
      <c r="AA36" s="409"/>
      <c r="AB36" s="409"/>
      <c r="AC36" s="409"/>
      <c r="AD36" s="409"/>
      <c r="AE36" s="409"/>
      <c r="AF36" s="409"/>
      <c r="AG36" s="409"/>
      <c r="AH36" s="409"/>
      <c r="AL36" s="27"/>
    </row>
    <row r="37" spans="1:38" s="22" customFormat="1" ht="6.75" customHeight="1" thickBot="1">
      <c r="A37" s="21"/>
      <c r="E37" s="149"/>
      <c r="F37" s="149"/>
      <c r="H37" s="403"/>
      <c r="I37" s="403"/>
      <c r="J37" s="403"/>
      <c r="K37" s="403"/>
      <c r="L37" s="403"/>
      <c r="M37" s="403"/>
      <c r="N37" s="403"/>
      <c r="O37" s="403"/>
      <c r="P37" s="403"/>
      <c r="Q37" s="403"/>
      <c r="R37" s="403"/>
      <c r="S37" s="403"/>
      <c r="T37" s="403"/>
      <c r="U37" s="403"/>
      <c r="V37" s="403"/>
      <c r="W37" s="403"/>
      <c r="X37" s="403"/>
      <c r="Y37" s="403"/>
      <c r="Z37" s="403"/>
      <c r="AA37" s="403"/>
      <c r="AB37" s="403"/>
      <c r="AC37" s="403"/>
      <c r="AD37" s="403"/>
      <c r="AE37" s="403"/>
      <c r="AF37" s="403"/>
      <c r="AG37" s="403"/>
      <c r="AH37" s="403"/>
      <c r="AL37" s="27"/>
    </row>
    <row r="38" spans="1:38" s="22" customFormat="1" ht="14.25" customHeight="1">
      <c r="A38" s="21"/>
      <c r="D38" s="48"/>
      <c r="E38" s="48"/>
      <c r="H38" s="787" t="s">
        <v>520</v>
      </c>
      <c r="I38" s="788"/>
      <c r="J38" s="788"/>
      <c r="K38" s="788"/>
      <c r="L38" s="788"/>
      <c r="M38" s="788"/>
      <c r="N38" s="788"/>
      <c r="O38" s="788"/>
      <c r="P38" s="788"/>
      <c r="Q38" s="788"/>
      <c r="R38" s="788"/>
      <c r="S38" s="788"/>
      <c r="T38" s="788"/>
      <c r="U38" s="788"/>
      <c r="V38" s="788"/>
      <c r="W38" s="788"/>
      <c r="X38" s="788"/>
      <c r="Y38" s="788"/>
      <c r="Z38" s="788"/>
      <c r="AA38" s="788"/>
      <c r="AB38" s="788"/>
      <c r="AC38" s="788"/>
      <c r="AD38" s="788"/>
      <c r="AE38" s="788"/>
      <c r="AF38" s="788"/>
      <c r="AG38" s="788"/>
      <c r="AH38" s="789"/>
      <c r="AL38" s="27"/>
    </row>
    <row r="39" spans="1:38" s="22" customFormat="1" ht="33.75" customHeight="1" thickBot="1">
      <c r="A39" s="21"/>
      <c r="B39" s="156"/>
      <c r="H39" s="790"/>
      <c r="I39" s="791"/>
      <c r="J39" s="791"/>
      <c r="K39" s="791"/>
      <c r="L39" s="791"/>
      <c r="M39" s="791"/>
      <c r="N39" s="791"/>
      <c r="O39" s="791"/>
      <c r="P39" s="791"/>
      <c r="Q39" s="791"/>
      <c r="R39" s="791"/>
      <c r="S39" s="791"/>
      <c r="T39" s="791"/>
      <c r="U39" s="791"/>
      <c r="V39" s="791"/>
      <c r="W39" s="791"/>
      <c r="X39" s="791"/>
      <c r="Y39" s="791"/>
      <c r="Z39" s="791"/>
      <c r="AA39" s="791"/>
      <c r="AB39" s="791"/>
      <c r="AC39" s="791"/>
      <c r="AD39" s="791"/>
      <c r="AE39" s="791"/>
      <c r="AF39" s="791"/>
      <c r="AG39" s="791"/>
      <c r="AH39" s="792"/>
      <c r="AI39" s="78"/>
      <c r="AJ39" s="78"/>
      <c r="AK39" s="78"/>
      <c r="AL39" s="81"/>
    </row>
    <row r="40" spans="1:38" s="22" customFormat="1" ht="14.25" customHeight="1">
      <c r="A40" s="21"/>
      <c r="B40" s="156"/>
      <c r="J40" s="32"/>
      <c r="L40" s="309"/>
      <c r="U40" s="83"/>
      <c r="AL40" s="27"/>
    </row>
    <row r="41" spans="1:38" s="22" customFormat="1" ht="14.25" customHeight="1">
      <c r="A41" s="21"/>
      <c r="B41" s="156"/>
      <c r="C41" s="779" t="s">
        <v>517</v>
      </c>
      <c r="D41" s="779"/>
      <c r="E41" s="779"/>
      <c r="F41" s="779"/>
      <c r="G41" s="779"/>
      <c r="H41" s="779"/>
      <c r="I41" s="779"/>
      <c r="J41" s="779"/>
      <c r="K41" s="779"/>
      <c r="L41" s="779"/>
      <c r="M41" s="779"/>
      <c r="N41" s="779"/>
      <c r="O41" s="779"/>
      <c r="P41" s="779"/>
      <c r="Q41" s="779"/>
      <c r="R41" s="779"/>
      <c r="S41" s="779"/>
      <c r="T41" s="779"/>
      <c r="U41" s="779"/>
      <c r="V41" s="779"/>
      <c r="W41" s="779"/>
      <c r="X41" s="779"/>
      <c r="Y41" s="779"/>
      <c r="Z41" s="779"/>
      <c r="AA41" s="779"/>
      <c r="AB41" s="779"/>
      <c r="AC41" s="779"/>
      <c r="AD41" s="779"/>
      <c r="AE41" s="779"/>
      <c r="AF41" s="779"/>
      <c r="AG41" s="779"/>
      <c r="AH41" s="779"/>
      <c r="AL41" s="27"/>
    </row>
    <row r="42" spans="1:38" s="22" customFormat="1" ht="6.75" customHeight="1">
      <c r="A42" s="21"/>
      <c r="B42" s="156"/>
      <c r="C42" s="779"/>
      <c r="D42" s="779"/>
      <c r="E42" s="779"/>
      <c r="F42" s="779"/>
      <c r="G42" s="779"/>
      <c r="H42" s="779"/>
      <c r="I42" s="779"/>
      <c r="J42" s="779"/>
      <c r="K42" s="779"/>
      <c r="L42" s="779"/>
      <c r="M42" s="779"/>
      <c r="N42" s="779"/>
      <c r="O42" s="779"/>
      <c r="P42" s="779"/>
      <c r="Q42" s="779"/>
      <c r="R42" s="779"/>
      <c r="S42" s="779"/>
      <c r="T42" s="779"/>
      <c r="U42" s="779"/>
      <c r="V42" s="779"/>
      <c r="W42" s="779"/>
      <c r="X42" s="779"/>
      <c r="Y42" s="779"/>
      <c r="Z42" s="779"/>
      <c r="AA42" s="779"/>
      <c r="AB42" s="779"/>
      <c r="AC42" s="779"/>
      <c r="AD42" s="779"/>
      <c r="AE42" s="779"/>
      <c r="AF42" s="779"/>
      <c r="AG42" s="779"/>
      <c r="AH42" s="779"/>
      <c r="AL42" s="27"/>
    </row>
    <row r="43" spans="1:38" s="22" customFormat="1" ht="12.75" customHeight="1">
      <c r="A43" s="21"/>
      <c r="B43" s="156"/>
      <c r="J43" s="48"/>
      <c r="L43" s="309"/>
      <c r="U43" s="83"/>
      <c r="AL43" s="27"/>
    </row>
    <row r="44" spans="1:38" s="22" customFormat="1" ht="7.5" hidden="1" customHeight="1">
      <c r="A44" s="21"/>
      <c r="B44" s="156"/>
      <c r="J44" s="48"/>
      <c r="L44" s="309"/>
      <c r="U44" s="83"/>
      <c r="AL44" s="27"/>
    </row>
    <row r="45" spans="1:38" s="22" customFormat="1" ht="14.25" hidden="1" customHeight="1">
      <c r="A45" s="21"/>
      <c r="B45" s="156"/>
      <c r="C45" s="785"/>
      <c r="D45" s="785"/>
      <c r="E45" s="785"/>
      <c r="F45" s="785"/>
      <c r="G45" s="785"/>
      <c r="H45" s="785"/>
      <c r="I45" s="785"/>
      <c r="J45" s="785"/>
      <c r="K45" s="785"/>
      <c r="L45" s="785"/>
      <c r="M45" s="785"/>
      <c r="N45" s="785"/>
      <c r="O45" s="785"/>
      <c r="P45" s="785"/>
      <c r="Q45" s="785"/>
      <c r="R45" s="785"/>
      <c r="S45" s="785"/>
      <c r="T45" s="785"/>
      <c r="U45" s="83"/>
      <c r="AL45" s="27"/>
    </row>
    <row r="46" spans="1:38" s="22" customFormat="1" ht="30" customHeight="1">
      <c r="A46" s="404"/>
      <c r="B46" s="127"/>
      <c r="C46" s="785" t="s">
        <v>303</v>
      </c>
      <c r="D46" s="785"/>
      <c r="E46" s="785"/>
      <c r="F46" s="785"/>
      <c r="G46" s="785"/>
      <c r="H46" s="785"/>
      <c r="I46" s="785"/>
      <c r="J46" s="785"/>
      <c r="K46" s="785"/>
      <c r="L46" s="785"/>
      <c r="M46" s="785"/>
      <c r="N46" s="785"/>
      <c r="O46" s="785"/>
      <c r="P46" s="785"/>
      <c r="Q46" s="785"/>
      <c r="R46" s="785"/>
      <c r="S46" s="785"/>
      <c r="T46" s="785"/>
      <c r="U46" s="83"/>
      <c r="X46" s="785" t="s">
        <v>307</v>
      </c>
      <c r="Y46" s="785"/>
      <c r="Z46" s="785"/>
      <c r="AA46" s="785"/>
      <c r="AB46" s="785"/>
      <c r="AC46" s="785"/>
      <c r="AD46" s="785"/>
      <c r="AE46" s="785"/>
      <c r="AF46" s="785"/>
      <c r="AG46" s="785"/>
      <c r="AH46" s="785"/>
      <c r="AI46" s="785"/>
      <c r="AJ46" s="785"/>
      <c r="AK46" s="785"/>
      <c r="AL46" s="793"/>
    </row>
    <row r="47" spans="1:38" s="22" customFormat="1" ht="16.5" customHeight="1">
      <c r="A47" s="412"/>
      <c r="B47" s="128"/>
      <c r="C47" s="128"/>
      <c r="D47" s="128"/>
      <c r="E47" s="128"/>
      <c r="F47" s="128"/>
      <c r="G47" s="128"/>
      <c r="H47" s="128"/>
      <c r="I47" s="128"/>
      <c r="J47" s="128"/>
      <c r="K47" s="128"/>
      <c r="L47" s="128"/>
      <c r="M47" s="128"/>
      <c r="N47" s="128"/>
      <c r="O47" s="128"/>
      <c r="P47" s="128"/>
      <c r="Q47" s="128"/>
      <c r="R47" s="128"/>
      <c r="S47" s="29"/>
      <c r="T47" s="29"/>
      <c r="U47" s="90"/>
      <c r="V47" s="29"/>
      <c r="W47" s="29"/>
      <c r="X47" s="29"/>
      <c r="Y47" s="29"/>
      <c r="Z47" s="29"/>
      <c r="AA47" s="29"/>
      <c r="AB47" s="29"/>
      <c r="AC47" s="29"/>
      <c r="AD47" s="29"/>
      <c r="AE47" s="29"/>
      <c r="AF47" s="29"/>
      <c r="AG47" s="29"/>
      <c r="AH47" s="29"/>
      <c r="AI47" s="29"/>
      <c r="AJ47" s="29"/>
      <c r="AK47" s="29"/>
      <c r="AL47" s="30"/>
    </row>
    <row r="48" spans="1:38" s="22" customFormat="1" ht="15" hidden="1" customHeight="1">
      <c r="A48" s="786"/>
      <c r="B48" s="785"/>
      <c r="C48" s="785"/>
      <c r="D48" s="785"/>
      <c r="E48" s="785"/>
      <c r="F48" s="785"/>
      <c r="G48" s="785"/>
      <c r="H48" s="785"/>
      <c r="I48" s="785"/>
      <c r="J48" s="785"/>
      <c r="K48" s="785"/>
      <c r="L48" s="785"/>
      <c r="M48" s="785"/>
      <c r="N48" s="785"/>
      <c r="O48" s="785"/>
      <c r="P48" s="785"/>
      <c r="Q48" s="785"/>
      <c r="R48" s="785"/>
      <c r="U48" s="83"/>
      <c r="AL48" s="27"/>
    </row>
    <row r="49" spans="1:38" s="22" customFormat="1" ht="13.5" hidden="1" customHeight="1">
      <c r="A49" s="21"/>
      <c r="B49" s="399"/>
      <c r="J49" s="48"/>
      <c r="L49" s="309"/>
      <c r="U49" s="83"/>
      <c r="AL49" s="27"/>
    </row>
    <row r="50" spans="1:38" s="22" customFormat="1" ht="1.5" hidden="1" customHeight="1">
      <c r="A50" s="28"/>
      <c r="B50" s="773"/>
      <c r="C50" s="773"/>
      <c r="D50" s="773"/>
      <c r="E50" s="773"/>
      <c r="F50" s="773"/>
      <c r="G50" s="773"/>
      <c r="H50" s="773"/>
      <c r="I50" s="773"/>
      <c r="J50" s="773"/>
      <c r="K50" s="773"/>
      <c r="L50" s="773"/>
      <c r="M50" s="773"/>
      <c r="N50" s="773"/>
      <c r="O50" s="773"/>
      <c r="P50" s="773"/>
      <c r="Q50" s="773"/>
      <c r="R50" s="773"/>
      <c r="S50" s="773"/>
      <c r="T50" s="773"/>
      <c r="U50" s="773"/>
      <c r="V50" s="773"/>
      <c r="W50" s="773"/>
      <c r="X50" s="773"/>
      <c r="Y50" s="773"/>
      <c r="Z50" s="773"/>
      <c r="AA50" s="773"/>
      <c r="AB50" s="773"/>
      <c r="AC50" s="773"/>
      <c r="AD50" s="773"/>
      <c r="AE50" s="773"/>
      <c r="AF50" s="773"/>
      <c r="AG50" s="773"/>
      <c r="AH50" s="773"/>
      <c r="AI50" s="773"/>
      <c r="AJ50" s="773"/>
      <c r="AK50" s="773"/>
      <c r="AL50" s="30"/>
    </row>
    <row r="51" spans="1:38" s="22" customFormat="1" ht="15.75" customHeight="1">
      <c r="A51" s="25"/>
    </row>
    <row r="52" spans="1:38" s="22" customFormat="1" ht="15.75" customHeight="1"/>
  </sheetData>
  <mergeCells count="19">
    <mergeCell ref="H31:AH31"/>
    <mergeCell ref="H32:AH32"/>
    <mergeCell ref="H23:AH24"/>
    <mergeCell ref="H29:AH30"/>
    <mergeCell ref="A4:AL4"/>
    <mergeCell ref="Z10:AI10"/>
    <mergeCell ref="Z11:AK11"/>
    <mergeCell ref="Z12:AK12"/>
    <mergeCell ref="B18:AK19"/>
    <mergeCell ref="H25:AH25"/>
    <mergeCell ref="C41:AH42"/>
    <mergeCell ref="H33:AH33"/>
    <mergeCell ref="B50:AK50"/>
    <mergeCell ref="H34:AH34"/>
    <mergeCell ref="C45:T45"/>
    <mergeCell ref="C46:T46"/>
    <mergeCell ref="A48:R48"/>
    <mergeCell ref="H38:AH39"/>
    <mergeCell ref="X46:AL46"/>
  </mergeCells>
  <phoneticPr fontId="79" type="noConversion"/>
  <pageMargins left="0.23622047244094488" right="0.23622047244094488" top="0.74803149606299213" bottom="0.74803149606299213" header="0.31496062992125984" footer="0.31496062992125984"/>
  <pageSetup paperSize="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windowProtection="1" zoomScaleNormal="100" workbookViewId="0">
      <selection activeCell="N10" sqref="N10"/>
    </sheetView>
  </sheetViews>
  <sheetFormatPr defaultRowHeight="14.25"/>
  <cols>
    <col min="1" max="1" width="9.140625" style="68"/>
    <col min="2" max="2" width="5.85546875" style="68" customWidth="1"/>
    <col min="3" max="5" width="9.140625" style="68"/>
    <col min="6" max="6" width="2.5703125" style="68" customWidth="1"/>
    <col min="7" max="8" width="9.140625" style="68" hidden="1" customWidth="1"/>
    <col min="9" max="9" width="0.140625" style="68" customWidth="1"/>
    <col min="10" max="10" width="3.28515625" style="68" customWidth="1"/>
    <col min="11" max="11" width="9.140625" style="68"/>
    <col min="12" max="12" width="2.7109375" style="68" customWidth="1"/>
    <col min="13" max="15" width="9.140625" style="68"/>
    <col min="16" max="16" width="3.5703125" style="68" customWidth="1"/>
    <col min="17" max="16384" width="9.140625" style="68"/>
  </cols>
  <sheetData>
    <row r="1" spans="1:16" ht="3" customHeight="1">
      <c r="A1" s="621"/>
      <c r="B1" s="621"/>
      <c r="C1" s="621"/>
      <c r="D1" s="621"/>
      <c r="E1" s="621"/>
      <c r="F1" s="621"/>
      <c r="G1" s="621"/>
      <c r="H1" s="621"/>
      <c r="I1" s="621"/>
      <c r="J1" s="621"/>
      <c r="K1" s="621"/>
      <c r="L1" s="621"/>
      <c r="M1" s="621"/>
      <c r="N1" s="621"/>
      <c r="O1" s="621"/>
      <c r="P1" s="621"/>
    </row>
    <row r="2" spans="1:16">
      <c r="A2" s="621"/>
      <c r="B2" s="621"/>
      <c r="C2" s="621"/>
      <c r="D2" s="621"/>
      <c r="E2" s="621"/>
      <c r="F2" s="621"/>
      <c r="G2" s="621"/>
      <c r="H2" s="621"/>
      <c r="I2" s="621"/>
      <c r="J2" s="621"/>
      <c r="K2" s="621"/>
      <c r="L2" s="621"/>
      <c r="M2" s="621"/>
      <c r="N2" s="621"/>
      <c r="O2" s="621"/>
      <c r="P2" s="621"/>
    </row>
    <row r="3" spans="1:16">
      <c r="A3" s="621"/>
      <c r="B3" s="621"/>
      <c r="C3" s="621"/>
      <c r="D3" s="621"/>
      <c r="E3" s="621"/>
      <c r="F3" s="621"/>
      <c r="G3" s="621"/>
      <c r="H3" s="621"/>
      <c r="I3" s="621"/>
      <c r="J3" s="621"/>
      <c r="K3" s="621"/>
      <c r="L3" s="621"/>
      <c r="M3" s="621"/>
      <c r="N3" s="621"/>
      <c r="O3" s="621"/>
      <c r="P3" s="621"/>
    </row>
    <row r="4" spans="1:16" ht="30" customHeight="1">
      <c r="A4" s="621"/>
      <c r="B4" s="621"/>
      <c r="C4" s="621"/>
      <c r="D4" s="621"/>
      <c r="E4" s="621"/>
      <c r="F4" s="621"/>
      <c r="G4" s="621"/>
      <c r="H4" s="621"/>
      <c r="I4" s="621"/>
      <c r="J4" s="621"/>
      <c r="K4" s="621"/>
      <c r="L4" s="621"/>
      <c r="M4" s="621"/>
      <c r="N4" s="621"/>
      <c r="O4" s="621"/>
      <c r="P4" s="621"/>
    </row>
    <row r="5" spans="1:16" ht="40.5" customHeight="1">
      <c r="A5" s="622" t="s">
        <v>304</v>
      </c>
      <c r="B5" s="622"/>
      <c r="C5" s="622"/>
      <c r="D5" s="622"/>
      <c r="E5" s="622"/>
      <c r="F5" s="622"/>
      <c r="G5" s="622"/>
      <c r="H5" s="622"/>
      <c r="I5" s="622"/>
      <c r="J5" s="622"/>
      <c r="K5" s="622"/>
      <c r="L5" s="622"/>
      <c r="M5" s="622"/>
      <c r="N5" s="622"/>
      <c r="O5" s="622"/>
      <c r="P5" s="622"/>
    </row>
    <row r="6" spans="1:16" ht="6" customHeight="1">
      <c r="A6" s="69"/>
      <c r="B6" s="69"/>
      <c r="C6" s="69"/>
      <c r="D6" s="69"/>
      <c r="E6" s="69"/>
      <c r="F6" s="69"/>
      <c r="G6" s="69"/>
      <c r="H6" s="69"/>
      <c r="I6" s="69"/>
      <c r="J6" s="69"/>
      <c r="K6" s="69"/>
      <c r="L6" s="69"/>
      <c r="M6" s="69"/>
      <c r="N6" s="69"/>
      <c r="O6" s="69"/>
      <c r="P6" s="69"/>
    </row>
    <row r="7" spans="1:16" ht="29.25" customHeight="1">
      <c r="A7" s="68" t="s">
        <v>495</v>
      </c>
      <c r="C7" s="619" t="str">
        <f>'DATA INPUT'!H18</f>
        <v>(PLEASE INPUT)</v>
      </c>
      <c r="D7" s="619"/>
      <c r="E7" s="619"/>
      <c r="F7" s="619"/>
      <c r="G7" s="619"/>
      <c r="H7" s="619"/>
      <c r="I7" s="619"/>
      <c r="J7" s="83"/>
      <c r="K7" s="18" t="s">
        <v>156</v>
      </c>
      <c r="M7" s="623" t="str">
        <f>'DATA INPUT'!H28</f>
        <v>(PLEASE INPUT)</v>
      </c>
      <c r="N7" s="623"/>
      <c r="O7" s="623"/>
      <c r="P7" s="100"/>
    </row>
    <row r="8" spans="1:16" ht="30" customHeight="1">
      <c r="A8" s="68" t="s">
        <v>243</v>
      </c>
      <c r="C8" s="619" t="str">
        <f>'DATA INPUT'!H16</f>
        <v>(PLEASE INPUT)</v>
      </c>
      <c r="D8" s="619"/>
      <c r="E8" s="619"/>
      <c r="F8" s="619"/>
      <c r="G8" s="619"/>
      <c r="H8" s="619"/>
      <c r="I8" s="619"/>
      <c r="J8" s="83"/>
      <c r="K8" s="18"/>
      <c r="M8" s="620"/>
      <c r="N8" s="620"/>
      <c r="O8" s="620"/>
      <c r="P8" s="83"/>
    </row>
    <row r="9" spans="1:16" ht="30" customHeight="1">
      <c r="A9" s="18" t="s">
        <v>305</v>
      </c>
      <c r="B9" s="82"/>
      <c r="C9" s="619" t="str">
        <f>'DATA INPUT'!H69</f>
        <v>(PLEASE SELECT ONE)</v>
      </c>
      <c r="D9" s="619"/>
      <c r="E9" s="619"/>
      <c r="F9" s="619"/>
      <c r="G9" s="619"/>
      <c r="H9" s="619"/>
      <c r="I9" s="619"/>
      <c r="J9" s="83"/>
      <c r="K9" s="338" t="s">
        <v>481</v>
      </c>
      <c r="L9" s="83"/>
      <c r="M9" s="619" t="e">
        <f>'DATA INPUT'!#REF!</f>
        <v>#REF!</v>
      </c>
      <c r="N9" s="619"/>
      <c r="O9" s="619"/>
      <c r="P9" s="83"/>
    </row>
    <row r="10" spans="1:16" ht="30" customHeight="1">
      <c r="A10" s="18" t="s">
        <v>306</v>
      </c>
      <c r="B10" s="82"/>
      <c r="C10" s="619" t="str">
        <f>OFFER!J22</f>
        <v>(PLEASE SELECT)</v>
      </c>
      <c r="D10" s="619"/>
      <c r="E10" s="619"/>
      <c r="F10" s="619"/>
      <c r="G10" s="619"/>
      <c r="H10" s="619"/>
      <c r="I10" s="619"/>
      <c r="J10" s="83"/>
      <c r="K10" s="338"/>
      <c r="L10" s="83"/>
      <c r="M10" s="380"/>
      <c r="N10" s="380"/>
      <c r="O10" s="380"/>
      <c r="P10" s="83"/>
    </row>
    <row r="11" spans="1:16" ht="8.25" customHeight="1"/>
    <row r="12" spans="1:16" ht="7.5" customHeight="1"/>
    <row r="13" spans="1:16">
      <c r="A13" s="386" t="s">
        <v>403</v>
      </c>
    </row>
    <row r="14" spans="1:16" ht="132.75" customHeight="1">
      <c r="A14" s="627" t="s">
        <v>29</v>
      </c>
      <c r="B14" s="627"/>
      <c r="C14" s="627"/>
      <c r="D14" s="627"/>
      <c r="E14" s="627"/>
      <c r="F14" s="627"/>
      <c r="G14" s="627"/>
      <c r="H14" s="627"/>
      <c r="I14" s="627"/>
      <c r="J14" s="627"/>
      <c r="K14" s="627"/>
      <c r="L14" s="627"/>
      <c r="M14" s="627"/>
      <c r="N14" s="627"/>
      <c r="O14" s="627"/>
    </row>
    <row r="15" spans="1:16" ht="105" customHeight="1">
      <c r="A15" s="627" t="s">
        <v>30</v>
      </c>
      <c r="B15" s="627"/>
      <c r="C15" s="627"/>
      <c r="D15" s="627"/>
      <c r="E15" s="627"/>
      <c r="F15" s="627"/>
      <c r="G15" s="627"/>
      <c r="H15" s="627"/>
      <c r="I15" s="627"/>
      <c r="J15" s="627"/>
      <c r="K15" s="627"/>
      <c r="L15" s="627"/>
      <c r="M15" s="627"/>
      <c r="N15" s="627"/>
      <c r="O15" s="627"/>
    </row>
    <row r="16" spans="1:16" ht="15.75" customHeight="1">
      <c r="A16" s="387"/>
    </row>
    <row r="17" spans="1:15" ht="16.5" customHeight="1">
      <c r="A17" s="388" t="s">
        <v>404</v>
      </c>
    </row>
    <row r="18" spans="1:15" ht="91.5" customHeight="1">
      <c r="A18" s="628" t="s">
        <v>405</v>
      </c>
      <c r="B18" s="628"/>
      <c r="C18" s="628"/>
      <c r="D18" s="628"/>
      <c r="E18" s="628"/>
      <c r="F18" s="628"/>
      <c r="G18" s="628"/>
      <c r="H18" s="628"/>
      <c r="I18" s="628"/>
      <c r="J18" s="628"/>
      <c r="K18" s="628"/>
      <c r="L18" s="628"/>
      <c r="M18" s="628"/>
      <c r="N18" s="628"/>
      <c r="O18" s="628"/>
    </row>
    <row r="19" spans="1:15" ht="8.25" customHeight="1">
      <c r="A19" s="387"/>
    </row>
    <row r="20" spans="1:15" ht="11.25" customHeight="1">
      <c r="A20" s="387"/>
    </row>
    <row r="21" spans="1:15" ht="45" customHeight="1">
      <c r="A21" s="625" t="s">
        <v>406</v>
      </c>
      <c r="B21" s="626"/>
      <c r="C21" s="626"/>
      <c r="D21" s="626"/>
      <c r="E21" s="626"/>
      <c r="F21" s="626"/>
      <c r="G21" s="626"/>
      <c r="H21" s="626"/>
      <c r="I21" s="626"/>
      <c r="J21" s="626"/>
      <c r="K21" s="626"/>
      <c r="L21" s="626"/>
      <c r="M21" s="626"/>
      <c r="N21" s="626"/>
      <c r="O21" s="626"/>
    </row>
    <row r="22" spans="1:15" ht="4.5" customHeight="1"/>
    <row r="23" spans="1:15" ht="30.75" customHeight="1">
      <c r="A23" s="624" t="s">
        <v>303</v>
      </c>
      <c r="B23" s="624"/>
      <c r="C23" s="624"/>
      <c r="D23" s="624"/>
      <c r="E23" s="624"/>
      <c r="F23" s="624"/>
      <c r="G23" s="624"/>
      <c r="H23" s="624"/>
      <c r="I23" s="624"/>
      <c r="J23" s="624"/>
      <c r="K23" s="624"/>
      <c r="L23" s="624"/>
      <c r="M23" s="624"/>
      <c r="N23" s="624"/>
      <c r="O23" s="624"/>
    </row>
    <row r="24" spans="1:15" ht="9" customHeight="1">
      <c r="A24" s="121"/>
    </row>
    <row r="25" spans="1:15" ht="27.75" customHeight="1">
      <c r="A25" s="624" t="s">
        <v>307</v>
      </c>
      <c r="B25" s="624"/>
      <c r="C25" s="624"/>
      <c r="D25" s="624"/>
      <c r="E25" s="624"/>
      <c r="F25" s="624"/>
      <c r="G25" s="624"/>
      <c r="H25" s="624"/>
      <c r="I25" s="624"/>
      <c r="J25" s="624"/>
      <c r="K25" s="624"/>
      <c r="L25" s="624"/>
      <c r="M25" s="624"/>
      <c r="N25" s="624"/>
      <c r="O25" s="624"/>
    </row>
  </sheetData>
  <sheetProtection sheet="1"/>
  <mergeCells count="15">
    <mergeCell ref="C9:I9"/>
    <mergeCell ref="M9:O9"/>
    <mergeCell ref="A25:O25"/>
    <mergeCell ref="C10:I10"/>
    <mergeCell ref="A21:O21"/>
    <mergeCell ref="A23:O23"/>
    <mergeCell ref="A14:O14"/>
    <mergeCell ref="A15:O15"/>
    <mergeCell ref="A18:O18"/>
    <mergeCell ref="C8:I8"/>
    <mergeCell ref="M8:O8"/>
    <mergeCell ref="A1:P4"/>
    <mergeCell ref="A5:P5"/>
    <mergeCell ref="C7:I7"/>
    <mergeCell ref="M7:O7"/>
  </mergeCells>
  <phoneticPr fontId="21" type="noConversion"/>
  <pageMargins left="0.75" right="0.75" top="1" bottom="1" header="0.5" footer="0.5"/>
  <pageSetup paperSize="9" scale="9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0"/>
  <sheetViews>
    <sheetView windowProtection="1" topLeftCell="A10" zoomScaleNormal="100" workbookViewId="0">
      <selection activeCell="D6" sqref="D6:D7"/>
    </sheetView>
  </sheetViews>
  <sheetFormatPr defaultRowHeight="12.75"/>
  <cols>
    <col min="1" max="1" width="3.7109375" customWidth="1"/>
    <col min="2" max="2" width="14.85546875" customWidth="1"/>
    <col min="3" max="3" width="13" customWidth="1"/>
    <col min="4" max="4" width="17.7109375" customWidth="1"/>
    <col min="5" max="5" width="14.140625" customWidth="1"/>
    <col min="6" max="6" width="16.85546875" customWidth="1"/>
    <col min="7" max="7" width="14.85546875" customWidth="1"/>
  </cols>
  <sheetData>
    <row r="2" spans="1:9" ht="22.5">
      <c r="A2" s="633" t="s">
        <v>467</v>
      </c>
      <c r="B2" s="633"/>
      <c r="C2" s="633"/>
      <c r="D2" s="633"/>
      <c r="E2" s="633"/>
      <c r="F2" s="633"/>
      <c r="G2" s="633"/>
    </row>
    <row r="3" spans="1:9" ht="24" customHeight="1" thickBot="1">
      <c r="A3" s="8"/>
      <c r="B3" s="8"/>
      <c r="C3" s="8"/>
      <c r="D3" s="8"/>
      <c r="E3" s="8"/>
      <c r="F3" s="8"/>
      <c r="G3" s="8"/>
    </row>
    <row r="4" spans="1:9" ht="36">
      <c r="A4" s="634" t="s">
        <v>168</v>
      </c>
      <c r="B4" s="635"/>
      <c r="C4" s="369" t="str">
        <f>'DATA INPUT'!H18</f>
        <v>(PLEASE INPUT)</v>
      </c>
      <c r="D4" s="369" t="s">
        <v>85</v>
      </c>
      <c r="E4" s="369" t="str">
        <f>'DATA INPUT'!H16</f>
        <v>(PLEASE INPUT)</v>
      </c>
      <c r="F4" s="369" t="s">
        <v>87</v>
      </c>
      <c r="G4" s="370"/>
      <c r="H4" s="364"/>
    </row>
    <row r="5" spans="1:9" ht="36" customHeight="1">
      <c r="A5" s="629" t="s">
        <v>169</v>
      </c>
      <c r="B5" s="630"/>
      <c r="C5" s="367" t="str">
        <f>'DATA INPUT'!H24</f>
        <v>(PLEASE SELECT)</v>
      </c>
      <c r="D5" s="367" t="s">
        <v>86</v>
      </c>
      <c r="E5" s="367" t="str">
        <f>'DATA INPUT'!H30</f>
        <v>(PLEASE INPUT)</v>
      </c>
      <c r="F5" s="367" t="s">
        <v>468</v>
      </c>
      <c r="G5" s="371" t="e">
        <f>'DATA INPUT'!#REF!</f>
        <v>#REF!</v>
      </c>
      <c r="H5" s="364"/>
    </row>
    <row r="6" spans="1:9" ht="48" customHeight="1">
      <c r="A6" s="629" t="s">
        <v>96</v>
      </c>
      <c r="B6" s="630"/>
      <c r="C6" s="367" t="str">
        <f>'DATA INPUT'!H22</f>
        <v>(PLEASE INPUT)</v>
      </c>
      <c r="D6" s="630" t="s">
        <v>469</v>
      </c>
      <c r="E6" s="367" t="s">
        <v>470</v>
      </c>
      <c r="F6" s="630"/>
      <c r="G6" s="632"/>
      <c r="H6" s="364"/>
    </row>
    <row r="7" spans="1:9" ht="36" customHeight="1">
      <c r="A7" s="629" t="s">
        <v>170</v>
      </c>
      <c r="B7" s="630"/>
      <c r="C7" s="367"/>
      <c r="D7" s="630"/>
      <c r="E7" s="367" t="s">
        <v>471</v>
      </c>
      <c r="F7" s="630"/>
      <c r="G7" s="632"/>
      <c r="H7" s="364"/>
    </row>
    <row r="8" spans="1:9" ht="36" customHeight="1">
      <c r="A8" s="629" t="s">
        <v>472</v>
      </c>
      <c r="B8" s="630"/>
      <c r="C8" s="367" t="s">
        <v>473</v>
      </c>
      <c r="D8" s="367"/>
      <c r="E8" s="367" t="s">
        <v>475</v>
      </c>
      <c r="F8" s="630"/>
      <c r="G8" s="632"/>
      <c r="H8" s="364"/>
    </row>
    <row r="9" spans="1:9" ht="36" customHeight="1">
      <c r="A9" s="629"/>
      <c r="B9" s="630"/>
      <c r="C9" s="367" t="s">
        <v>474</v>
      </c>
      <c r="D9" s="367"/>
      <c r="E9" s="367" t="s">
        <v>159</v>
      </c>
      <c r="F9" s="630"/>
      <c r="G9" s="632"/>
      <c r="H9" s="364"/>
    </row>
    <row r="10" spans="1:9" ht="36" customHeight="1">
      <c r="A10" s="629" t="s">
        <v>84</v>
      </c>
      <c r="B10" s="630"/>
      <c r="C10" s="630"/>
      <c r="D10" s="630"/>
      <c r="E10" s="367" t="s">
        <v>160</v>
      </c>
      <c r="F10" s="630"/>
      <c r="G10" s="632"/>
      <c r="H10" s="364"/>
    </row>
    <row r="11" spans="1:9" ht="36" customHeight="1">
      <c r="A11" s="629" t="s">
        <v>171</v>
      </c>
      <c r="B11" s="630"/>
      <c r="C11" s="630" t="s">
        <v>161</v>
      </c>
      <c r="D11" s="630"/>
      <c r="E11" s="367" t="s">
        <v>162</v>
      </c>
      <c r="F11" s="630"/>
      <c r="G11" s="632"/>
      <c r="H11" s="364"/>
    </row>
    <row r="12" spans="1:9" ht="36" customHeight="1">
      <c r="A12" s="629" t="s">
        <v>172</v>
      </c>
      <c r="B12" s="630"/>
      <c r="C12" s="630" t="s">
        <v>161</v>
      </c>
      <c r="D12" s="630"/>
      <c r="E12" s="367" t="s">
        <v>163</v>
      </c>
      <c r="F12" s="630" t="s">
        <v>164</v>
      </c>
      <c r="G12" s="632"/>
      <c r="H12" s="364"/>
    </row>
    <row r="13" spans="1:9" ht="40.5" customHeight="1">
      <c r="A13" s="637" t="s">
        <v>227</v>
      </c>
      <c r="B13" s="367" t="s">
        <v>165</v>
      </c>
      <c r="C13" s="630"/>
      <c r="D13" s="630"/>
      <c r="E13" s="367" t="s">
        <v>166</v>
      </c>
      <c r="F13" s="630"/>
      <c r="G13" s="632"/>
      <c r="H13" s="364"/>
    </row>
    <row r="14" spans="1:9" ht="38.25" customHeight="1">
      <c r="A14" s="637"/>
      <c r="B14" s="367" t="s">
        <v>167</v>
      </c>
      <c r="C14" s="636" t="s">
        <v>173</v>
      </c>
      <c r="D14" s="636"/>
      <c r="E14" s="636"/>
      <c r="F14" s="367" t="s">
        <v>179</v>
      </c>
      <c r="G14" s="372" t="s">
        <v>174</v>
      </c>
      <c r="H14" s="366"/>
      <c r="I14" s="366"/>
    </row>
    <row r="15" spans="1:9" ht="50.25" customHeight="1">
      <c r="A15" s="637"/>
      <c r="B15" s="367" t="s">
        <v>175</v>
      </c>
      <c r="C15" s="367"/>
      <c r="D15" s="367" t="s">
        <v>176</v>
      </c>
      <c r="E15" s="367"/>
      <c r="F15" s="367" t="s">
        <v>344</v>
      </c>
      <c r="G15" s="371"/>
      <c r="H15" s="364"/>
    </row>
    <row r="16" spans="1:9" ht="39" customHeight="1">
      <c r="A16" s="637"/>
      <c r="B16" s="367" t="s">
        <v>177</v>
      </c>
      <c r="C16" s="630"/>
      <c r="D16" s="630"/>
      <c r="E16" s="367"/>
      <c r="F16" s="367" t="s">
        <v>88</v>
      </c>
      <c r="G16" s="371"/>
      <c r="H16" s="364"/>
    </row>
    <row r="17" spans="1:8" ht="50.25" customHeight="1">
      <c r="A17" s="637"/>
      <c r="B17" s="367" t="s">
        <v>178</v>
      </c>
      <c r="C17" s="367"/>
      <c r="D17" s="367" t="s">
        <v>89</v>
      </c>
      <c r="E17" s="367"/>
      <c r="F17" s="367" t="s">
        <v>90</v>
      </c>
      <c r="G17" s="371"/>
      <c r="H17" s="364"/>
    </row>
    <row r="18" spans="1:8" ht="36" customHeight="1">
      <c r="A18" s="637"/>
      <c r="B18" s="630" t="s">
        <v>180</v>
      </c>
      <c r="C18" s="630"/>
      <c r="D18" s="630"/>
      <c r="E18" s="630"/>
      <c r="F18" s="630"/>
      <c r="G18" s="632"/>
      <c r="H18" s="364"/>
    </row>
    <row r="19" spans="1:8" ht="36" customHeight="1">
      <c r="A19" s="629" t="s">
        <v>372</v>
      </c>
      <c r="B19" s="630"/>
      <c r="C19" s="631" t="s">
        <v>80</v>
      </c>
      <c r="D19" s="631"/>
      <c r="E19" s="631"/>
      <c r="F19" s="367" t="s">
        <v>81</v>
      </c>
      <c r="G19" s="371"/>
      <c r="H19" s="364"/>
    </row>
    <row r="20" spans="1:8" ht="41.25" customHeight="1">
      <c r="A20" s="629" t="s">
        <v>102</v>
      </c>
      <c r="B20" s="630"/>
      <c r="C20" s="630"/>
      <c r="D20" s="630"/>
      <c r="E20" s="367" t="s">
        <v>82</v>
      </c>
      <c r="F20" s="630"/>
      <c r="G20" s="632"/>
      <c r="H20" s="364"/>
    </row>
    <row r="21" spans="1:8" ht="36" customHeight="1" thickBot="1">
      <c r="A21" s="641" t="s">
        <v>83</v>
      </c>
      <c r="B21" s="642"/>
      <c r="C21" s="642"/>
      <c r="D21" s="642"/>
      <c r="E21" s="642"/>
      <c r="F21" s="642"/>
      <c r="G21" s="644"/>
      <c r="H21" s="364"/>
    </row>
    <row r="22" spans="1:8" ht="14.25" customHeight="1">
      <c r="B22" s="365"/>
      <c r="C22" s="638"/>
      <c r="D22" s="638"/>
      <c r="E22" s="365"/>
      <c r="F22" s="638"/>
      <c r="G22" s="638"/>
      <c r="H22" s="364"/>
    </row>
    <row r="23" spans="1:8" ht="14.25" customHeight="1">
      <c r="B23" s="643" t="s">
        <v>91</v>
      </c>
      <c r="C23" s="643"/>
      <c r="D23" s="368"/>
      <c r="E23" s="373" t="s">
        <v>93</v>
      </c>
      <c r="F23" s="638" t="s">
        <v>94</v>
      </c>
      <c r="G23" s="638"/>
      <c r="H23" s="364"/>
    </row>
    <row r="24" spans="1:8">
      <c r="B24" s="364"/>
      <c r="C24" s="364"/>
      <c r="D24" s="364"/>
      <c r="E24" s="364"/>
      <c r="F24" s="640"/>
      <c r="G24" s="640"/>
      <c r="H24" s="364"/>
    </row>
    <row r="25" spans="1:8" ht="13.5" customHeight="1">
      <c r="B25" s="639" t="s">
        <v>92</v>
      </c>
      <c r="C25" s="639"/>
      <c r="D25" s="364"/>
      <c r="E25" s="639" t="s">
        <v>95</v>
      </c>
      <c r="F25" s="639"/>
      <c r="G25" s="639"/>
      <c r="H25" s="364"/>
    </row>
    <row r="26" spans="1:8">
      <c r="B26" s="364"/>
      <c r="C26" s="364"/>
      <c r="D26" s="364"/>
      <c r="E26" s="364"/>
      <c r="F26" s="364"/>
      <c r="G26" s="364"/>
      <c r="H26" s="364"/>
    </row>
    <row r="27" spans="1:8">
      <c r="B27" s="364"/>
      <c r="C27" s="364"/>
      <c r="D27" s="364"/>
      <c r="E27" s="364"/>
      <c r="F27" s="364"/>
      <c r="G27" s="364"/>
      <c r="H27" s="364"/>
    </row>
    <row r="28" spans="1:8">
      <c r="B28" s="364"/>
      <c r="C28" s="364"/>
      <c r="D28" s="364"/>
      <c r="E28" s="364"/>
      <c r="F28" s="364"/>
      <c r="G28" s="364"/>
      <c r="H28" s="364"/>
    </row>
    <row r="29" spans="1:8">
      <c r="B29" s="364"/>
      <c r="C29" s="364"/>
      <c r="D29" s="364"/>
      <c r="E29" s="364"/>
      <c r="F29" s="364"/>
      <c r="G29" s="364"/>
      <c r="H29" s="364"/>
    </row>
    <row r="30" spans="1:8">
      <c r="B30" s="364"/>
      <c r="C30" s="364"/>
      <c r="D30" s="364"/>
      <c r="E30" s="364"/>
      <c r="F30" s="364"/>
      <c r="G30" s="364"/>
      <c r="H30" s="364"/>
    </row>
  </sheetData>
  <mergeCells count="41">
    <mergeCell ref="F23:G23"/>
    <mergeCell ref="F12:G12"/>
    <mergeCell ref="F20:G20"/>
    <mergeCell ref="C13:D13"/>
    <mergeCell ref="B25:C25"/>
    <mergeCell ref="F24:G24"/>
    <mergeCell ref="E25:G25"/>
    <mergeCell ref="A20:B20"/>
    <mergeCell ref="A21:B21"/>
    <mergeCell ref="F22:G22"/>
    <mergeCell ref="C22:D22"/>
    <mergeCell ref="C20:D20"/>
    <mergeCell ref="B23:C23"/>
    <mergeCell ref="C21:G21"/>
    <mergeCell ref="A2:G2"/>
    <mergeCell ref="A4:B4"/>
    <mergeCell ref="F10:G10"/>
    <mergeCell ref="F8:G8"/>
    <mergeCell ref="D18:G18"/>
    <mergeCell ref="C10:D10"/>
    <mergeCell ref="A12:B12"/>
    <mergeCell ref="F7:G7"/>
    <mergeCell ref="C14:E14"/>
    <mergeCell ref="D6:D7"/>
    <mergeCell ref="F6:G6"/>
    <mergeCell ref="F9:G9"/>
    <mergeCell ref="C16:D16"/>
    <mergeCell ref="A13:A18"/>
    <mergeCell ref="C12:D12"/>
    <mergeCell ref="B18:C18"/>
    <mergeCell ref="A5:B5"/>
    <mergeCell ref="C19:E19"/>
    <mergeCell ref="A8:B9"/>
    <mergeCell ref="A7:B7"/>
    <mergeCell ref="F11:G11"/>
    <mergeCell ref="F13:G13"/>
    <mergeCell ref="A6:B6"/>
    <mergeCell ref="A10:B10"/>
    <mergeCell ref="A19:B19"/>
    <mergeCell ref="A11:B11"/>
    <mergeCell ref="C11:D11"/>
  </mergeCells>
  <phoneticPr fontId="21" type="noConversion"/>
  <pageMargins left="0.75" right="0.9" top="1" bottom="0.86" header="0.5" footer="0.42"/>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IV523"/>
  <sheetViews>
    <sheetView windowProtection="1" topLeftCell="A31" zoomScale="130" workbookViewId="0">
      <selection activeCell="A54" sqref="A54"/>
    </sheetView>
  </sheetViews>
  <sheetFormatPr defaultRowHeight="12.75"/>
  <cols>
    <col min="1" max="1" width="255.7109375" style="59" bestFit="1" customWidth="1"/>
    <col min="2" max="2" width="45.140625" customWidth="1"/>
  </cols>
  <sheetData>
    <row r="2" spans="1:1">
      <c r="A2" s="58" t="s">
        <v>144</v>
      </c>
    </row>
    <row r="3" spans="1:1">
      <c r="A3" s="59" t="s">
        <v>310</v>
      </c>
    </row>
    <row r="4" spans="1:1">
      <c r="A4" s="406" t="s">
        <v>797</v>
      </c>
    </row>
    <row r="5" spans="1:1">
      <c r="A5" s="406" t="s">
        <v>798</v>
      </c>
    </row>
    <row r="8" spans="1:1">
      <c r="A8" s="58" t="s">
        <v>148</v>
      </c>
    </row>
    <row r="9" spans="1:1">
      <c r="A9" s="59" t="s">
        <v>145</v>
      </c>
    </row>
    <row r="10" spans="1:1">
      <c r="A10" s="59" t="s">
        <v>128</v>
      </c>
    </row>
    <row r="11" spans="1:1">
      <c r="A11" s="59" t="s">
        <v>129</v>
      </c>
    </row>
    <row r="13" spans="1:1">
      <c r="A13" s="58" t="s">
        <v>439</v>
      </c>
    </row>
    <row r="14" spans="1:1">
      <c r="A14" s="59" t="s">
        <v>145</v>
      </c>
    </row>
    <row r="15" spans="1:1">
      <c r="A15" s="59" t="s">
        <v>140</v>
      </c>
    </row>
    <row r="16" spans="1:1">
      <c r="A16" s="59" t="s">
        <v>141</v>
      </c>
    </row>
    <row r="17" spans="1:1">
      <c r="A17" s="59" t="s">
        <v>142</v>
      </c>
    </row>
    <row r="18" spans="1:1">
      <c r="A18" s="59" t="s">
        <v>143</v>
      </c>
    </row>
    <row r="20" spans="1:1">
      <c r="A20" s="58" t="s">
        <v>218</v>
      </c>
    </row>
    <row r="21" spans="1:1">
      <c r="A21" s="59" t="s">
        <v>145</v>
      </c>
    </row>
    <row r="22" spans="1:1">
      <c r="A22" s="59" t="s">
        <v>219</v>
      </c>
    </row>
    <row r="23" spans="1:1">
      <c r="A23" s="59" t="s">
        <v>220</v>
      </c>
    </row>
    <row r="25" spans="1:1">
      <c r="A25" s="58" t="s">
        <v>440</v>
      </c>
    </row>
    <row r="26" spans="1:1" ht="13.5" customHeight="1">
      <c r="A26" s="59" t="s">
        <v>145</v>
      </c>
    </row>
    <row r="27" spans="1:1" ht="13.5" customHeight="1">
      <c r="A27" s="59" t="s">
        <v>441</v>
      </c>
    </row>
    <row r="28" spans="1:1">
      <c r="A28" s="59" t="s">
        <v>442</v>
      </c>
    </row>
    <row r="30" spans="1:1">
      <c r="A30" s="58" t="s">
        <v>443</v>
      </c>
    </row>
    <row r="31" spans="1:1">
      <c r="A31" s="59" t="s">
        <v>145</v>
      </c>
    </row>
    <row r="32" spans="1:1">
      <c r="A32" s="59" t="s">
        <v>444</v>
      </c>
    </row>
    <row r="33" spans="1:1">
      <c r="A33" s="59" t="s">
        <v>445</v>
      </c>
    </row>
    <row r="34" spans="1:1">
      <c r="A34" s="59" t="s">
        <v>133</v>
      </c>
    </row>
    <row r="36" spans="1:1">
      <c r="A36" s="58" t="s">
        <v>446</v>
      </c>
    </row>
    <row r="37" spans="1:1">
      <c r="A37" s="59" t="s">
        <v>145</v>
      </c>
    </row>
    <row r="38" spans="1:1">
      <c r="A38" s="59" t="s">
        <v>447</v>
      </c>
    </row>
    <row r="39" spans="1:1">
      <c r="A39" s="59" t="s">
        <v>448</v>
      </c>
    </row>
    <row r="41" spans="1:1">
      <c r="A41" s="58" t="s">
        <v>866</v>
      </c>
    </row>
    <row r="42" spans="1:1">
      <c r="A42" s="59" t="s">
        <v>138</v>
      </c>
    </row>
    <row r="43" spans="1:1">
      <c r="A43" s="415" t="s">
        <v>867</v>
      </c>
    </row>
    <row r="44" spans="1:1">
      <c r="A44" s="415" t="s">
        <v>889</v>
      </c>
    </row>
    <row r="45" spans="1:1">
      <c r="A45" s="415" t="s">
        <v>890</v>
      </c>
    </row>
    <row r="46" spans="1:1">
      <c r="A46" s="415" t="s">
        <v>891</v>
      </c>
    </row>
    <row r="47" spans="1:1">
      <c r="A47" s="415" t="s">
        <v>892</v>
      </c>
    </row>
    <row r="48" spans="1:1">
      <c r="A48" s="415" t="s">
        <v>878</v>
      </c>
    </row>
    <row r="49" spans="1:1">
      <c r="A49" s="415" t="s">
        <v>893</v>
      </c>
    </row>
    <row r="50" spans="1:1">
      <c r="A50" s="415" t="s">
        <v>894</v>
      </c>
    </row>
    <row r="51" spans="1:1">
      <c r="A51" s="415" t="s">
        <v>895</v>
      </c>
    </row>
    <row r="52" spans="1:1">
      <c r="A52" s="415" t="s">
        <v>896</v>
      </c>
    </row>
    <row r="53" spans="1:1">
      <c r="A53" s="415" t="s">
        <v>897</v>
      </c>
    </row>
    <row r="54" spans="1:1">
      <c r="A54" s="415" t="s">
        <v>898</v>
      </c>
    </row>
    <row r="57" spans="1:1">
      <c r="A57" s="58" t="s">
        <v>311</v>
      </c>
    </row>
    <row r="58" spans="1:1">
      <c r="A58" s="60" t="s">
        <v>145</v>
      </c>
    </row>
    <row r="59" spans="1:1">
      <c r="A59" s="414" t="s">
        <v>706</v>
      </c>
    </row>
    <row r="60" spans="1:1">
      <c r="A60" s="414" t="s">
        <v>769</v>
      </c>
    </row>
    <row r="62" spans="1:1">
      <c r="A62" s="58" t="s">
        <v>107</v>
      </c>
    </row>
    <row r="63" spans="1:1">
      <c r="A63" s="59" t="s">
        <v>101</v>
      </c>
    </row>
    <row r="64" spans="1:1">
      <c r="A64" s="59" t="s">
        <v>109</v>
      </c>
    </row>
    <row r="65" spans="1:1">
      <c r="A65" s="59" t="s">
        <v>108</v>
      </c>
    </row>
    <row r="67" spans="1:1">
      <c r="A67" s="58" t="s">
        <v>100</v>
      </c>
    </row>
    <row r="68" spans="1:1">
      <c r="A68" s="59" t="s">
        <v>101</v>
      </c>
    </row>
    <row r="69" spans="1:1">
      <c r="A69" s="331">
        <v>80000</v>
      </c>
    </row>
    <row r="70" spans="1:1">
      <c r="A70" s="331">
        <v>64000</v>
      </c>
    </row>
    <row r="71" spans="1:1">
      <c r="A71" s="331">
        <v>70000</v>
      </c>
    </row>
    <row r="72" spans="1:1">
      <c r="A72" s="331">
        <v>56000</v>
      </c>
    </row>
    <row r="73" spans="1:1">
      <c r="A73" s="331"/>
    </row>
    <row r="75" spans="1:1">
      <c r="A75" s="58" t="s">
        <v>874</v>
      </c>
    </row>
    <row r="76" spans="1:1">
      <c r="A76" s="59" t="s">
        <v>101</v>
      </c>
    </row>
    <row r="77" spans="1:1">
      <c r="A77" s="59" t="s">
        <v>485</v>
      </c>
    </row>
    <row r="78" spans="1:1">
      <c r="A78" s="59" t="s">
        <v>486</v>
      </c>
    </row>
    <row r="79" spans="1:1">
      <c r="A79" s="59" t="s">
        <v>487</v>
      </c>
    </row>
    <row r="80" spans="1:1">
      <c r="A80" s="59" t="s">
        <v>488</v>
      </c>
    </row>
    <row r="81" spans="1:1">
      <c r="A81" s="59" t="s">
        <v>489</v>
      </c>
    </row>
    <row r="82" spans="1:1">
      <c r="A82" s="59" t="s">
        <v>490</v>
      </c>
    </row>
    <row r="83" spans="1:1">
      <c r="A83" s="59" t="s">
        <v>491</v>
      </c>
    </row>
    <row r="84" spans="1:1">
      <c r="A84" s="59" t="s">
        <v>492</v>
      </c>
    </row>
    <row r="85" spans="1:1">
      <c r="A85" s="59" t="s">
        <v>493</v>
      </c>
    </row>
    <row r="86" spans="1:1">
      <c r="A86" s="59" t="s">
        <v>494</v>
      </c>
    </row>
    <row r="87" spans="1:1">
      <c r="A87" s="59" t="s">
        <v>484</v>
      </c>
    </row>
    <row r="89" spans="1:1">
      <c r="A89" s="58" t="s">
        <v>875</v>
      </c>
    </row>
    <row r="90" spans="1:1">
      <c r="A90" s="59" t="s">
        <v>101</v>
      </c>
    </row>
    <row r="91" spans="1:1">
      <c r="A91" s="406" t="s">
        <v>877</v>
      </c>
    </row>
    <row r="92" spans="1:1">
      <c r="A92" s="406" t="s">
        <v>876</v>
      </c>
    </row>
    <row r="94" spans="1:1">
      <c r="A94" s="58" t="s">
        <v>331</v>
      </c>
    </row>
    <row r="95" spans="1:1">
      <c r="A95" s="59" t="s">
        <v>332</v>
      </c>
    </row>
    <row r="96" spans="1:1">
      <c r="A96" s="406" t="s">
        <v>722</v>
      </c>
    </row>
    <row r="97" spans="1:256">
      <c r="A97" s="406" t="s">
        <v>721</v>
      </c>
    </row>
    <row r="98" spans="1:256">
      <c r="A98" s="406" t="s">
        <v>720</v>
      </c>
    </row>
    <row r="99" spans="1:256">
      <c r="A99" s="59" t="s">
        <v>402</v>
      </c>
    </row>
    <row r="100" spans="1:256">
      <c r="A100" s="59" t="s">
        <v>308</v>
      </c>
    </row>
    <row r="101" spans="1:256">
      <c r="A101" s="59" t="s">
        <v>282</v>
      </c>
    </row>
    <row r="102" spans="1:256">
      <c r="A102" s="59" t="s">
        <v>309</v>
      </c>
    </row>
    <row r="103" spans="1:256">
      <c r="A103" s="59" t="s">
        <v>283</v>
      </c>
    </row>
    <row r="104" spans="1:256">
      <c r="A104" s="59" t="s">
        <v>251</v>
      </c>
    </row>
    <row r="105" spans="1:256">
      <c r="A105" s="59" t="s">
        <v>284</v>
      </c>
    </row>
    <row r="106" spans="1:256">
      <c r="A106" s="406" t="s">
        <v>730</v>
      </c>
      <c r="B106" s="59" t="s">
        <v>345</v>
      </c>
      <c r="C106" s="59" t="s">
        <v>345</v>
      </c>
      <c r="D106" s="59" t="s">
        <v>345</v>
      </c>
      <c r="E106" s="59" t="s">
        <v>345</v>
      </c>
      <c r="F106" s="59" t="s">
        <v>345</v>
      </c>
      <c r="G106" s="59" t="s">
        <v>345</v>
      </c>
      <c r="H106" s="59" t="s">
        <v>345</v>
      </c>
      <c r="I106" s="59" t="s">
        <v>345</v>
      </c>
      <c r="J106" s="59" t="s">
        <v>345</v>
      </c>
      <c r="K106" s="59" t="s">
        <v>345</v>
      </c>
      <c r="L106" s="59" t="s">
        <v>345</v>
      </c>
      <c r="M106" s="59" t="s">
        <v>345</v>
      </c>
      <c r="N106" s="59" t="s">
        <v>345</v>
      </c>
      <c r="O106" s="59" t="s">
        <v>345</v>
      </c>
      <c r="P106" s="59" t="s">
        <v>345</v>
      </c>
      <c r="Q106" s="59" t="s">
        <v>345</v>
      </c>
      <c r="R106" s="59" t="s">
        <v>345</v>
      </c>
      <c r="S106" s="59" t="s">
        <v>345</v>
      </c>
      <c r="T106" s="59" t="s">
        <v>345</v>
      </c>
      <c r="U106" s="59" t="s">
        <v>345</v>
      </c>
      <c r="V106" s="59" t="s">
        <v>345</v>
      </c>
      <c r="W106" s="59" t="s">
        <v>345</v>
      </c>
      <c r="X106" s="59" t="s">
        <v>345</v>
      </c>
      <c r="Y106" s="59" t="s">
        <v>345</v>
      </c>
      <c r="Z106" s="59" t="s">
        <v>345</v>
      </c>
      <c r="AA106" s="59" t="s">
        <v>345</v>
      </c>
      <c r="AB106" s="59" t="s">
        <v>345</v>
      </c>
      <c r="AC106" s="59" t="s">
        <v>345</v>
      </c>
      <c r="AD106" s="59" t="s">
        <v>345</v>
      </c>
      <c r="AE106" s="59" t="s">
        <v>345</v>
      </c>
      <c r="AF106" s="59" t="s">
        <v>345</v>
      </c>
      <c r="AG106" s="59" t="s">
        <v>345</v>
      </c>
      <c r="AH106" s="59" t="s">
        <v>345</v>
      </c>
      <c r="AI106" s="59" t="s">
        <v>345</v>
      </c>
      <c r="AJ106" s="59" t="s">
        <v>345</v>
      </c>
      <c r="AK106" s="59" t="s">
        <v>345</v>
      </c>
      <c r="AL106" s="59" t="s">
        <v>345</v>
      </c>
      <c r="AM106" s="59" t="s">
        <v>345</v>
      </c>
      <c r="AN106" s="59" t="s">
        <v>345</v>
      </c>
      <c r="AO106" s="59" t="s">
        <v>345</v>
      </c>
      <c r="AP106" s="59" t="s">
        <v>345</v>
      </c>
      <c r="AQ106" s="59" t="s">
        <v>345</v>
      </c>
      <c r="AR106" s="59" t="s">
        <v>345</v>
      </c>
      <c r="AS106" s="59" t="s">
        <v>345</v>
      </c>
      <c r="AT106" s="59" t="s">
        <v>345</v>
      </c>
      <c r="AU106" s="59" t="s">
        <v>345</v>
      </c>
      <c r="AV106" s="59" t="s">
        <v>345</v>
      </c>
      <c r="AW106" s="59" t="s">
        <v>345</v>
      </c>
      <c r="AX106" s="59" t="s">
        <v>345</v>
      </c>
      <c r="AY106" s="59" t="s">
        <v>345</v>
      </c>
      <c r="AZ106" s="59" t="s">
        <v>345</v>
      </c>
      <c r="BA106" s="59" t="s">
        <v>345</v>
      </c>
      <c r="BB106" s="59" t="s">
        <v>345</v>
      </c>
      <c r="BC106" s="59" t="s">
        <v>345</v>
      </c>
      <c r="BD106" s="59" t="s">
        <v>345</v>
      </c>
      <c r="BE106" s="59" t="s">
        <v>345</v>
      </c>
      <c r="BF106" s="59" t="s">
        <v>345</v>
      </c>
      <c r="BG106" s="59" t="s">
        <v>345</v>
      </c>
      <c r="BH106" s="59" t="s">
        <v>345</v>
      </c>
      <c r="BI106" s="59" t="s">
        <v>345</v>
      </c>
      <c r="BJ106" s="59" t="s">
        <v>345</v>
      </c>
      <c r="BK106" s="59" t="s">
        <v>345</v>
      </c>
      <c r="BL106" s="59" t="s">
        <v>345</v>
      </c>
      <c r="BM106" s="59" t="s">
        <v>345</v>
      </c>
      <c r="BN106" s="59" t="s">
        <v>345</v>
      </c>
      <c r="BO106" s="59" t="s">
        <v>345</v>
      </c>
      <c r="BP106" s="59" t="s">
        <v>345</v>
      </c>
      <c r="BQ106" s="59" t="s">
        <v>345</v>
      </c>
      <c r="BR106" s="59" t="s">
        <v>345</v>
      </c>
      <c r="BS106" s="59" t="s">
        <v>345</v>
      </c>
      <c r="BT106" s="59" t="s">
        <v>345</v>
      </c>
      <c r="BU106" s="59" t="s">
        <v>345</v>
      </c>
      <c r="BV106" s="59" t="s">
        <v>345</v>
      </c>
      <c r="BW106" s="59" t="s">
        <v>345</v>
      </c>
      <c r="BX106" s="59" t="s">
        <v>345</v>
      </c>
      <c r="BY106" s="59" t="s">
        <v>345</v>
      </c>
      <c r="BZ106" s="59" t="s">
        <v>345</v>
      </c>
      <c r="CA106" s="59" t="s">
        <v>345</v>
      </c>
      <c r="CB106" s="59" t="s">
        <v>345</v>
      </c>
      <c r="CC106" s="59" t="s">
        <v>345</v>
      </c>
      <c r="CD106" s="59" t="s">
        <v>345</v>
      </c>
      <c r="CE106" s="59" t="s">
        <v>345</v>
      </c>
      <c r="CF106" s="59" t="s">
        <v>345</v>
      </c>
      <c r="CG106" s="59" t="s">
        <v>345</v>
      </c>
      <c r="CH106" s="59" t="s">
        <v>345</v>
      </c>
      <c r="CI106" s="59" t="s">
        <v>345</v>
      </c>
      <c r="CJ106" s="59" t="s">
        <v>345</v>
      </c>
      <c r="CK106" s="59" t="s">
        <v>345</v>
      </c>
      <c r="CL106" s="59" t="s">
        <v>345</v>
      </c>
      <c r="CM106" s="59" t="s">
        <v>345</v>
      </c>
      <c r="CN106" s="59" t="s">
        <v>345</v>
      </c>
      <c r="CO106" s="59" t="s">
        <v>345</v>
      </c>
      <c r="CP106" s="59" t="s">
        <v>345</v>
      </c>
      <c r="CQ106" s="59" t="s">
        <v>345</v>
      </c>
      <c r="CR106" s="59" t="s">
        <v>345</v>
      </c>
      <c r="CS106" s="59" t="s">
        <v>345</v>
      </c>
      <c r="CT106" s="59" t="s">
        <v>345</v>
      </c>
      <c r="CU106" s="59" t="s">
        <v>345</v>
      </c>
      <c r="CV106" s="59" t="s">
        <v>345</v>
      </c>
      <c r="CW106" s="59" t="s">
        <v>345</v>
      </c>
      <c r="CX106" s="59" t="s">
        <v>345</v>
      </c>
      <c r="CY106" s="59" t="s">
        <v>345</v>
      </c>
      <c r="CZ106" s="59" t="s">
        <v>345</v>
      </c>
      <c r="DA106" s="59" t="s">
        <v>345</v>
      </c>
      <c r="DB106" s="59" t="s">
        <v>345</v>
      </c>
      <c r="DC106" s="59" t="s">
        <v>345</v>
      </c>
      <c r="DD106" s="59" t="s">
        <v>345</v>
      </c>
      <c r="DE106" s="59" t="s">
        <v>345</v>
      </c>
      <c r="DF106" s="59" t="s">
        <v>345</v>
      </c>
      <c r="DG106" s="59" t="s">
        <v>345</v>
      </c>
      <c r="DH106" s="59" t="s">
        <v>345</v>
      </c>
      <c r="DI106" s="59" t="s">
        <v>345</v>
      </c>
      <c r="DJ106" s="59" t="s">
        <v>345</v>
      </c>
      <c r="DK106" s="59" t="s">
        <v>345</v>
      </c>
      <c r="DL106" s="59" t="s">
        <v>345</v>
      </c>
      <c r="DM106" s="59" t="s">
        <v>345</v>
      </c>
      <c r="DN106" s="59" t="s">
        <v>345</v>
      </c>
      <c r="DO106" s="59" t="s">
        <v>345</v>
      </c>
      <c r="DP106" s="59" t="s">
        <v>345</v>
      </c>
      <c r="DQ106" s="59" t="s">
        <v>345</v>
      </c>
      <c r="DR106" s="59" t="s">
        <v>345</v>
      </c>
      <c r="DS106" s="59" t="s">
        <v>345</v>
      </c>
      <c r="DT106" s="59" t="s">
        <v>345</v>
      </c>
      <c r="DU106" s="59" t="s">
        <v>345</v>
      </c>
      <c r="DV106" s="59" t="s">
        <v>345</v>
      </c>
      <c r="DW106" s="59" t="s">
        <v>345</v>
      </c>
      <c r="DX106" s="59" t="s">
        <v>345</v>
      </c>
      <c r="DY106" s="59" t="s">
        <v>345</v>
      </c>
      <c r="DZ106" s="59" t="s">
        <v>345</v>
      </c>
      <c r="EA106" s="59" t="s">
        <v>345</v>
      </c>
      <c r="EB106" s="59" t="s">
        <v>345</v>
      </c>
      <c r="EC106" s="59" t="s">
        <v>345</v>
      </c>
      <c r="ED106" s="59" t="s">
        <v>345</v>
      </c>
      <c r="EE106" s="59" t="s">
        <v>345</v>
      </c>
      <c r="EF106" s="59" t="s">
        <v>345</v>
      </c>
      <c r="EG106" s="59" t="s">
        <v>345</v>
      </c>
      <c r="EH106" s="59" t="s">
        <v>345</v>
      </c>
      <c r="EI106" s="59" t="s">
        <v>345</v>
      </c>
      <c r="EJ106" s="59" t="s">
        <v>345</v>
      </c>
      <c r="EK106" s="59" t="s">
        <v>345</v>
      </c>
      <c r="EL106" s="59" t="s">
        <v>345</v>
      </c>
      <c r="EM106" s="59" t="s">
        <v>345</v>
      </c>
      <c r="EN106" s="59" t="s">
        <v>345</v>
      </c>
      <c r="EO106" s="59" t="s">
        <v>345</v>
      </c>
      <c r="EP106" s="59" t="s">
        <v>345</v>
      </c>
      <c r="EQ106" s="59" t="s">
        <v>345</v>
      </c>
      <c r="ER106" s="59" t="s">
        <v>345</v>
      </c>
      <c r="ES106" s="59" t="s">
        <v>345</v>
      </c>
      <c r="ET106" s="59" t="s">
        <v>345</v>
      </c>
      <c r="EU106" s="59" t="s">
        <v>345</v>
      </c>
      <c r="EV106" s="59" t="s">
        <v>345</v>
      </c>
      <c r="EW106" s="59" t="s">
        <v>345</v>
      </c>
      <c r="EX106" s="59" t="s">
        <v>345</v>
      </c>
      <c r="EY106" s="59" t="s">
        <v>345</v>
      </c>
      <c r="EZ106" s="59" t="s">
        <v>345</v>
      </c>
      <c r="FA106" s="59" t="s">
        <v>345</v>
      </c>
      <c r="FB106" s="59" t="s">
        <v>345</v>
      </c>
      <c r="FC106" s="59" t="s">
        <v>345</v>
      </c>
      <c r="FD106" s="59" t="s">
        <v>345</v>
      </c>
      <c r="FE106" s="59" t="s">
        <v>345</v>
      </c>
      <c r="FF106" s="59" t="s">
        <v>345</v>
      </c>
      <c r="FG106" s="59" t="s">
        <v>345</v>
      </c>
      <c r="FH106" s="59" t="s">
        <v>345</v>
      </c>
      <c r="FI106" s="59" t="s">
        <v>345</v>
      </c>
      <c r="FJ106" s="59" t="s">
        <v>345</v>
      </c>
      <c r="FK106" s="59" t="s">
        <v>345</v>
      </c>
      <c r="FL106" s="59" t="s">
        <v>345</v>
      </c>
      <c r="FM106" s="59" t="s">
        <v>345</v>
      </c>
      <c r="FN106" s="59" t="s">
        <v>345</v>
      </c>
      <c r="FO106" s="59" t="s">
        <v>345</v>
      </c>
      <c r="FP106" s="59" t="s">
        <v>345</v>
      </c>
      <c r="FQ106" s="59" t="s">
        <v>345</v>
      </c>
      <c r="FR106" s="59" t="s">
        <v>345</v>
      </c>
      <c r="FS106" s="59" t="s">
        <v>345</v>
      </c>
      <c r="FT106" s="59" t="s">
        <v>345</v>
      </c>
      <c r="FU106" s="59" t="s">
        <v>345</v>
      </c>
      <c r="FV106" s="59" t="s">
        <v>345</v>
      </c>
      <c r="FW106" s="59" t="s">
        <v>345</v>
      </c>
      <c r="FX106" s="59" t="s">
        <v>345</v>
      </c>
      <c r="FY106" s="59" t="s">
        <v>345</v>
      </c>
      <c r="FZ106" s="59" t="s">
        <v>345</v>
      </c>
      <c r="GA106" s="59" t="s">
        <v>345</v>
      </c>
      <c r="GB106" s="59" t="s">
        <v>345</v>
      </c>
      <c r="GC106" s="59" t="s">
        <v>345</v>
      </c>
      <c r="GD106" s="59" t="s">
        <v>345</v>
      </c>
      <c r="GE106" s="59" t="s">
        <v>345</v>
      </c>
      <c r="GF106" s="59" t="s">
        <v>345</v>
      </c>
      <c r="GG106" s="59" t="s">
        <v>345</v>
      </c>
      <c r="GH106" s="59" t="s">
        <v>345</v>
      </c>
      <c r="GI106" s="59" t="s">
        <v>345</v>
      </c>
      <c r="GJ106" s="59" t="s">
        <v>345</v>
      </c>
      <c r="GK106" s="59" t="s">
        <v>345</v>
      </c>
      <c r="GL106" s="59" t="s">
        <v>345</v>
      </c>
      <c r="GM106" s="59" t="s">
        <v>345</v>
      </c>
      <c r="GN106" s="59" t="s">
        <v>345</v>
      </c>
      <c r="GO106" s="59" t="s">
        <v>345</v>
      </c>
      <c r="GP106" s="59" t="s">
        <v>345</v>
      </c>
      <c r="GQ106" s="59" t="s">
        <v>345</v>
      </c>
      <c r="GR106" s="59" t="s">
        <v>345</v>
      </c>
      <c r="GS106" s="59" t="s">
        <v>345</v>
      </c>
      <c r="GT106" s="59" t="s">
        <v>345</v>
      </c>
      <c r="GU106" s="59" t="s">
        <v>345</v>
      </c>
      <c r="GV106" s="59" t="s">
        <v>345</v>
      </c>
      <c r="GW106" s="59" t="s">
        <v>345</v>
      </c>
      <c r="GX106" s="59" t="s">
        <v>345</v>
      </c>
      <c r="GY106" s="59" t="s">
        <v>345</v>
      </c>
      <c r="GZ106" s="59" t="s">
        <v>345</v>
      </c>
      <c r="HA106" s="59" t="s">
        <v>345</v>
      </c>
      <c r="HB106" s="59" t="s">
        <v>345</v>
      </c>
      <c r="HC106" s="59" t="s">
        <v>345</v>
      </c>
      <c r="HD106" s="59" t="s">
        <v>345</v>
      </c>
      <c r="HE106" s="59" t="s">
        <v>345</v>
      </c>
      <c r="HF106" s="59" t="s">
        <v>345</v>
      </c>
      <c r="HG106" s="59" t="s">
        <v>345</v>
      </c>
      <c r="HH106" s="59" t="s">
        <v>345</v>
      </c>
      <c r="HI106" s="59" t="s">
        <v>345</v>
      </c>
      <c r="HJ106" s="59" t="s">
        <v>345</v>
      </c>
      <c r="HK106" s="59" t="s">
        <v>345</v>
      </c>
      <c r="HL106" s="59" t="s">
        <v>345</v>
      </c>
      <c r="HM106" s="59" t="s">
        <v>345</v>
      </c>
      <c r="HN106" s="59" t="s">
        <v>345</v>
      </c>
      <c r="HO106" s="59" t="s">
        <v>345</v>
      </c>
      <c r="HP106" s="59" t="s">
        <v>345</v>
      </c>
      <c r="HQ106" s="59" t="s">
        <v>345</v>
      </c>
      <c r="HR106" s="59" t="s">
        <v>345</v>
      </c>
      <c r="HS106" s="59" t="s">
        <v>345</v>
      </c>
      <c r="HT106" s="59" t="s">
        <v>345</v>
      </c>
      <c r="HU106" s="59" t="s">
        <v>345</v>
      </c>
      <c r="HV106" s="59" t="s">
        <v>345</v>
      </c>
      <c r="HW106" s="59" t="s">
        <v>345</v>
      </c>
      <c r="HX106" s="59" t="s">
        <v>345</v>
      </c>
      <c r="HY106" s="59" t="s">
        <v>345</v>
      </c>
      <c r="HZ106" s="59" t="s">
        <v>345</v>
      </c>
      <c r="IA106" s="59" t="s">
        <v>345</v>
      </c>
      <c r="IB106" s="59" t="s">
        <v>345</v>
      </c>
      <c r="IC106" s="59" t="s">
        <v>345</v>
      </c>
      <c r="ID106" s="59" t="s">
        <v>345</v>
      </c>
      <c r="IE106" s="59" t="s">
        <v>345</v>
      </c>
      <c r="IF106" s="59" t="s">
        <v>345</v>
      </c>
      <c r="IG106" s="59" t="s">
        <v>345</v>
      </c>
      <c r="IH106" s="59" t="s">
        <v>345</v>
      </c>
      <c r="II106" s="59" t="s">
        <v>345</v>
      </c>
      <c r="IJ106" s="59" t="s">
        <v>345</v>
      </c>
      <c r="IK106" s="59" t="s">
        <v>345</v>
      </c>
      <c r="IL106" s="59" t="s">
        <v>345</v>
      </c>
      <c r="IM106" s="59" t="s">
        <v>345</v>
      </c>
      <c r="IN106" s="59" t="s">
        <v>345</v>
      </c>
      <c r="IO106" s="59" t="s">
        <v>345</v>
      </c>
      <c r="IP106" s="59" t="s">
        <v>345</v>
      </c>
      <c r="IQ106" s="59" t="s">
        <v>345</v>
      </c>
      <c r="IR106" s="59" t="s">
        <v>345</v>
      </c>
      <c r="IS106" s="59" t="s">
        <v>345</v>
      </c>
      <c r="IT106" s="59" t="s">
        <v>345</v>
      </c>
      <c r="IU106" s="59" t="s">
        <v>345</v>
      </c>
      <c r="IV106" s="59" t="s">
        <v>345</v>
      </c>
    </row>
    <row r="107" spans="1:256">
      <c r="A107" s="406" t="s">
        <v>731</v>
      </c>
      <c r="B107" s="59" t="s">
        <v>498</v>
      </c>
      <c r="C107" s="59" t="s">
        <v>498</v>
      </c>
      <c r="D107" s="59" t="s">
        <v>498</v>
      </c>
      <c r="E107" s="59" t="s">
        <v>498</v>
      </c>
      <c r="F107" s="59" t="s">
        <v>498</v>
      </c>
      <c r="G107" s="59" t="s">
        <v>498</v>
      </c>
      <c r="H107" s="59" t="s">
        <v>498</v>
      </c>
      <c r="I107" s="59" t="s">
        <v>498</v>
      </c>
      <c r="J107" s="59" t="s">
        <v>498</v>
      </c>
      <c r="K107" s="59" t="s">
        <v>498</v>
      </c>
      <c r="L107" s="59" t="s">
        <v>498</v>
      </c>
      <c r="M107" s="59" t="s">
        <v>498</v>
      </c>
      <c r="N107" s="59" t="s">
        <v>498</v>
      </c>
      <c r="O107" s="59" t="s">
        <v>498</v>
      </c>
      <c r="P107" s="59" t="s">
        <v>498</v>
      </c>
      <c r="Q107" s="59" t="s">
        <v>498</v>
      </c>
      <c r="R107" s="59" t="s">
        <v>498</v>
      </c>
      <c r="S107" s="59" t="s">
        <v>498</v>
      </c>
      <c r="T107" s="59" t="s">
        <v>498</v>
      </c>
      <c r="U107" s="59" t="s">
        <v>498</v>
      </c>
      <c r="V107" s="59" t="s">
        <v>498</v>
      </c>
      <c r="W107" s="59" t="s">
        <v>498</v>
      </c>
      <c r="X107" s="59" t="s">
        <v>498</v>
      </c>
      <c r="Y107" s="59" t="s">
        <v>498</v>
      </c>
      <c r="Z107" s="59" t="s">
        <v>498</v>
      </c>
      <c r="AA107" s="59" t="s">
        <v>498</v>
      </c>
      <c r="AB107" s="59" t="s">
        <v>498</v>
      </c>
      <c r="AC107" s="59" t="s">
        <v>498</v>
      </c>
      <c r="AD107" s="59" t="s">
        <v>498</v>
      </c>
      <c r="AE107" s="59" t="s">
        <v>498</v>
      </c>
      <c r="AF107" s="59" t="s">
        <v>498</v>
      </c>
      <c r="AG107" s="59" t="s">
        <v>498</v>
      </c>
      <c r="AH107" s="59" t="s">
        <v>498</v>
      </c>
      <c r="AI107" s="59" t="s">
        <v>498</v>
      </c>
      <c r="AJ107" s="59" t="s">
        <v>498</v>
      </c>
      <c r="AK107" s="59" t="s">
        <v>498</v>
      </c>
      <c r="AL107" s="59" t="s">
        <v>498</v>
      </c>
      <c r="AM107" s="59" t="s">
        <v>498</v>
      </c>
      <c r="AN107" s="59" t="s">
        <v>498</v>
      </c>
      <c r="AO107" s="59" t="s">
        <v>498</v>
      </c>
      <c r="AP107" s="59" t="s">
        <v>498</v>
      </c>
      <c r="AQ107" s="59" t="s">
        <v>498</v>
      </c>
      <c r="AR107" s="59" t="s">
        <v>498</v>
      </c>
      <c r="AS107" s="59" t="s">
        <v>498</v>
      </c>
      <c r="AT107" s="59" t="s">
        <v>498</v>
      </c>
      <c r="AU107" s="59" t="s">
        <v>498</v>
      </c>
      <c r="AV107" s="59" t="s">
        <v>498</v>
      </c>
      <c r="AW107" s="59" t="s">
        <v>498</v>
      </c>
      <c r="AX107" s="59" t="s">
        <v>498</v>
      </c>
      <c r="AY107" s="59" t="s">
        <v>498</v>
      </c>
      <c r="AZ107" s="59" t="s">
        <v>498</v>
      </c>
      <c r="BA107" s="59" t="s">
        <v>498</v>
      </c>
      <c r="BB107" s="59" t="s">
        <v>498</v>
      </c>
      <c r="BC107" s="59" t="s">
        <v>498</v>
      </c>
      <c r="BD107" s="59" t="s">
        <v>498</v>
      </c>
      <c r="BE107" s="59" t="s">
        <v>498</v>
      </c>
      <c r="BF107" s="59" t="s">
        <v>498</v>
      </c>
      <c r="BG107" s="59" t="s">
        <v>498</v>
      </c>
      <c r="BH107" s="59" t="s">
        <v>498</v>
      </c>
      <c r="BI107" s="59" t="s">
        <v>498</v>
      </c>
      <c r="BJ107" s="59" t="s">
        <v>498</v>
      </c>
      <c r="BK107" s="59" t="s">
        <v>498</v>
      </c>
      <c r="BL107" s="59" t="s">
        <v>498</v>
      </c>
      <c r="BM107" s="59" t="s">
        <v>498</v>
      </c>
      <c r="BN107" s="59" t="s">
        <v>498</v>
      </c>
      <c r="BO107" s="59" t="s">
        <v>498</v>
      </c>
      <c r="BP107" s="59" t="s">
        <v>498</v>
      </c>
      <c r="BQ107" s="59" t="s">
        <v>498</v>
      </c>
      <c r="BR107" s="59" t="s">
        <v>498</v>
      </c>
      <c r="BS107" s="59" t="s">
        <v>498</v>
      </c>
      <c r="BT107" s="59" t="s">
        <v>498</v>
      </c>
      <c r="BU107" s="59" t="s">
        <v>498</v>
      </c>
      <c r="BV107" s="59" t="s">
        <v>498</v>
      </c>
      <c r="BW107" s="59" t="s">
        <v>498</v>
      </c>
      <c r="BX107" s="59" t="s">
        <v>498</v>
      </c>
      <c r="BY107" s="59" t="s">
        <v>498</v>
      </c>
      <c r="BZ107" s="59" t="s">
        <v>498</v>
      </c>
      <c r="CA107" s="59" t="s">
        <v>498</v>
      </c>
      <c r="CB107" s="59" t="s">
        <v>498</v>
      </c>
      <c r="CC107" s="59" t="s">
        <v>498</v>
      </c>
      <c r="CD107" s="59" t="s">
        <v>498</v>
      </c>
      <c r="CE107" s="59" t="s">
        <v>498</v>
      </c>
      <c r="CF107" s="59" t="s">
        <v>498</v>
      </c>
      <c r="CG107" s="59" t="s">
        <v>498</v>
      </c>
      <c r="CH107" s="59" t="s">
        <v>498</v>
      </c>
      <c r="CI107" s="59" t="s">
        <v>498</v>
      </c>
      <c r="CJ107" s="59" t="s">
        <v>498</v>
      </c>
      <c r="CK107" s="59" t="s">
        <v>498</v>
      </c>
      <c r="CL107" s="59" t="s">
        <v>498</v>
      </c>
      <c r="CM107" s="59" t="s">
        <v>498</v>
      </c>
      <c r="CN107" s="59" t="s">
        <v>498</v>
      </c>
      <c r="CO107" s="59" t="s">
        <v>498</v>
      </c>
      <c r="CP107" s="59" t="s">
        <v>498</v>
      </c>
      <c r="CQ107" s="59" t="s">
        <v>498</v>
      </c>
      <c r="CR107" s="59" t="s">
        <v>498</v>
      </c>
      <c r="CS107" s="59" t="s">
        <v>498</v>
      </c>
      <c r="CT107" s="59" t="s">
        <v>498</v>
      </c>
      <c r="CU107" s="59" t="s">
        <v>498</v>
      </c>
      <c r="CV107" s="59" t="s">
        <v>498</v>
      </c>
      <c r="CW107" s="59" t="s">
        <v>498</v>
      </c>
      <c r="CX107" s="59" t="s">
        <v>498</v>
      </c>
      <c r="CY107" s="59" t="s">
        <v>498</v>
      </c>
      <c r="CZ107" s="59" t="s">
        <v>498</v>
      </c>
      <c r="DA107" s="59" t="s">
        <v>498</v>
      </c>
      <c r="DB107" s="59" t="s">
        <v>498</v>
      </c>
      <c r="DC107" s="59" t="s">
        <v>498</v>
      </c>
      <c r="DD107" s="59" t="s">
        <v>498</v>
      </c>
      <c r="DE107" s="59" t="s">
        <v>498</v>
      </c>
      <c r="DF107" s="59" t="s">
        <v>498</v>
      </c>
      <c r="DG107" s="59" t="s">
        <v>498</v>
      </c>
      <c r="DH107" s="59" t="s">
        <v>498</v>
      </c>
      <c r="DI107" s="59" t="s">
        <v>498</v>
      </c>
      <c r="DJ107" s="59" t="s">
        <v>498</v>
      </c>
      <c r="DK107" s="59" t="s">
        <v>498</v>
      </c>
      <c r="DL107" s="59" t="s">
        <v>498</v>
      </c>
      <c r="DM107" s="59" t="s">
        <v>498</v>
      </c>
      <c r="DN107" s="59" t="s">
        <v>498</v>
      </c>
      <c r="DO107" s="59" t="s">
        <v>498</v>
      </c>
      <c r="DP107" s="59" t="s">
        <v>498</v>
      </c>
      <c r="DQ107" s="59" t="s">
        <v>498</v>
      </c>
      <c r="DR107" s="59" t="s">
        <v>498</v>
      </c>
      <c r="DS107" s="59" t="s">
        <v>498</v>
      </c>
      <c r="DT107" s="59" t="s">
        <v>498</v>
      </c>
      <c r="DU107" s="59" t="s">
        <v>498</v>
      </c>
      <c r="DV107" s="59" t="s">
        <v>498</v>
      </c>
      <c r="DW107" s="59" t="s">
        <v>498</v>
      </c>
      <c r="DX107" s="59" t="s">
        <v>498</v>
      </c>
      <c r="DY107" s="59" t="s">
        <v>498</v>
      </c>
      <c r="DZ107" s="59" t="s">
        <v>498</v>
      </c>
      <c r="EA107" s="59" t="s">
        <v>498</v>
      </c>
      <c r="EB107" s="59" t="s">
        <v>498</v>
      </c>
      <c r="EC107" s="59" t="s">
        <v>498</v>
      </c>
      <c r="ED107" s="59" t="s">
        <v>498</v>
      </c>
      <c r="EE107" s="59" t="s">
        <v>498</v>
      </c>
      <c r="EF107" s="59" t="s">
        <v>498</v>
      </c>
      <c r="EG107" s="59" t="s">
        <v>498</v>
      </c>
      <c r="EH107" s="59" t="s">
        <v>498</v>
      </c>
      <c r="EI107" s="59" t="s">
        <v>498</v>
      </c>
      <c r="EJ107" s="59" t="s">
        <v>498</v>
      </c>
      <c r="EK107" s="59" t="s">
        <v>498</v>
      </c>
      <c r="EL107" s="59" t="s">
        <v>498</v>
      </c>
      <c r="EM107" s="59" t="s">
        <v>498</v>
      </c>
      <c r="EN107" s="59" t="s">
        <v>498</v>
      </c>
      <c r="EO107" s="59" t="s">
        <v>498</v>
      </c>
      <c r="EP107" s="59" t="s">
        <v>498</v>
      </c>
      <c r="EQ107" s="59" t="s">
        <v>498</v>
      </c>
      <c r="ER107" s="59" t="s">
        <v>498</v>
      </c>
      <c r="ES107" s="59" t="s">
        <v>498</v>
      </c>
      <c r="ET107" s="59" t="s">
        <v>498</v>
      </c>
      <c r="EU107" s="59" t="s">
        <v>498</v>
      </c>
      <c r="EV107" s="59" t="s">
        <v>498</v>
      </c>
      <c r="EW107" s="59" t="s">
        <v>498</v>
      </c>
      <c r="EX107" s="59" t="s">
        <v>498</v>
      </c>
      <c r="EY107" s="59" t="s">
        <v>498</v>
      </c>
      <c r="EZ107" s="59" t="s">
        <v>498</v>
      </c>
      <c r="FA107" s="59" t="s">
        <v>498</v>
      </c>
      <c r="FB107" s="59" t="s">
        <v>498</v>
      </c>
      <c r="FC107" s="59" t="s">
        <v>498</v>
      </c>
      <c r="FD107" s="59" t="s">
        <v>498</v>
      </c>
      <c r="FE107" s="59" t="s">
        <v>498</v>
      </c>
      <c r="FF107" s="59" t="s">
        <v>498</v>
      </c>
      <c r="FG107" s="59" t="s">
        <v>498</v>
      </c>
      <c r="FH107" s="59" t="s">
        <v>498</v>
      </c>
      <c r="FI107" s="59" t="s">
        <v>498</v>
      </c>
      <c r="FJ107" s="59" t="s">
        <v>498</v>
      </c>
      <c r="FK107" s="59" t="s">
        <v>498</v>
      </c>
      <c r="FL107" s="59" t="s">
        <v>498</v>
      </c>
      <c r="FM107" s="59" t="s">
        <v>498</v>
      </c>
      <c r="FN107" s="59" t="s">
        <v>498</v>
      </c>
      <c r="FO107" s="59" t="s">
        <v>498</v>
      </c>
      <c r="FP107" s="59" t="s">
        <v>498</v>
      </c>
      <c r="FQ107" s="59" t="s">
        <v>498</v>
      </c>
      <c r="FR107" s="59" t="s">
        <v>498</v>
      </c>
      <c r="FS107" s="59" t="s">
        <v>498</v>
      </c>
      <c r="FT107" s="59" t="s">
        <v>498</v>
      </c>
      <c r="FU107" s="59" t="s">
        <v>498</v>
      </c>
      <c r="FV107" s="59" t="s">
        <v>498</v>
      </c>
      <c r="FW107" s="59" t="s">
        <v>498</v>
      </c>
      <c r="FX107" s="59" t="s">
        <v>498</v>
      </c>
      <c r="FY107" s="59" t="s">
        <v>498</v>
      </c>
      <c r="FZ107" s="59" t="s">
        <v>498</v>
      </c>
      <c r="GA107" s="59" t="s">
        <v>498</v>
      </c>
      <c r="GB107" s="59" t="s">
        <v>498</v>
      </c>
      <c r="GC107" s="59" t="s">
        <v>498</v>
      </c>
      <c r="GD107" s="59" t="s">
        <v>498</v>
      </c>
      <c r="GE107" s="59" t="s">
        <v>498</v>
      </c>
      <c r="GF107" s="59" t="s">
        <v>498</v>
      </c>
      <c r="GG107" s="59" t="s">
        <v>498</v>
      </c>
      <c r="GH107" s="59" t="s">
        <v>498</v>
      </c>
      <c r="GI107" s="59" t="s">
        <v>498</v>
      </c>
      <c r="GJ107" s="59" t="s">
        <v>498</v>
      </c>
      <c r="GK107" s="59" t="s">
        <v>498</v>
      </c>
      <c r="GL107" s="59" t="s">
        <v>498</v>
      </c>
      <c r="GM107" s="59" t="s">
        <v>498</v>
      </c>
      <c r="GN107" s="59" t="s">
        <v>498</v>
      </c>
      <c r="GO107" s="59" t="s">
        <v>498</v>
      </c>
      <c r="GP107" s="59" t="s">
        <v>498</v>
      </c>
      <c r="GQ107" s="59" t="s">
        <v>498</v>
      </c>
      <c r="GR107" s="59" t="s">
        <v>498</v>
      </c>
      <c r="GS107" s="59" t="s">
        <v>498</v>
      </c>
      <c r="GT107" s="59" t="s">
        <v>498</v>
      </c>
      <c r="GU107" s="59" t="s">
        <v>498</v>
      </c>
      <c r="GV107" s="59" t="s">
        <v>498</v>
      </c>
      <c r="GW107" s="59" t="s">
        <v>498</v>
      </c>
      <c r="GX107" s="59" t="s">
        <v>498</v>
      </c>
      <c r="GY107" s="59" t="s">
        <v>498</v>
      </c>
      <c r="GZ107" s="59" t="s">
        <v>498</v>
      </c>
      <c r="HA107" s="59" t="s">
        <v>498</v>
      </c>
      <c r="HB107" s="59" t="s">
        <v>498</v>
      </c>
      <c r="HC107" s="59" t="s">
        <v>498</v>
      </c>
      <c r="HD107" s="59" t="s">
        <v>498</v>
      </c>
      <c r="HE107" s="59" t="s">
        <v>498</v>
      </c>
      <c r="HF107" s="59" t="s">
        <v>498</v>
      </c>
      <c r="HG107" s="59" t="s">
        <v>498</v>
      </c>
      <c r="HH107" s="59" t="s">
        <v>498</v>
      </c>
      <c r="HI107" s="59" t="s">
        <v>498</v>
      </c>
      <c r="HJ107" s="59" t="s">
        <v>498</v>
      </c>
      <c r="HK107" s="59" t="s">
        <v>498</v>
      </c>
      <c r="HL107" s="59" t="s">
        <v>498</v>
      </c>
      <c r="HM107" s="59" t="s">
        <v>498</v>
      </c>
      <c r="HN107" s="59" t="s">
        <v>498</v>
      </c>
      <c r="HO107" s="59" t="s">
        <v>498</v>
      </c>
      <c r="HP107" s="59" t="s">
        <v>498</v>
      </c>
      <c r="HQ107" s="59" t="s">
        <v>498</v>
      </c>
      <c r="HR107" s="59" t="s">
        <v>498</v>
      </c>
      <c r="HS107" s="59" t="s">
        <v>498</v>
      </c>
      <c r="HT107" s="59" t="s">
        <v>498</v>
      </c>
      <c r="HU107" s="59" t="s">
        <v>498</v>
      </c>
      <c r="HV107" s="59" t="s">
        <v>498</v>
      </c>
      <c r="HW107" s="59" t="s">
        <v>498</v>
      </c>
      <c r="HX107" s="59" t="s">
        <v>498</v>
      </c>
      <c r="HY107" s="59" t="s">
        <v>498</v>
      </c>
      <c r="HZ107" s="59" t="s">
        <v>498</v>
      </c>
      <c r="IA107" s="59" t="s">
        <v>498</v>
      </c>
      <c r="IB107" s="59" t="s">
        <v>498</v>
      </c>
      <c r="IC107" s="59" t="s">
        <v>498</v>
      </c>
      <c r="ID107" s="59" t="s">
        <v>498</v>
      </c>
      <c r="IE107" s="59" t="s">
        <v>498</v>
      </c>
      <c r="IF107" s="59" t="s">
        <v>498</v>
      </c>
      <c r="IG107" s="59" t="s">
        <v>498</v>
      </c>
      <c r="IH107" s="59" t="s">
        <v>498</v>
      </c>
      <c r="II107" s="59" t="s">
        <v>498</v>
      </c>
      <c r="IJ107" s="59" t="s">
        <v>498</v>
      </c>
      <c r="IK107" s="59" t="s">
        <v>498</v>
      </c>
      <c r="IL107" s="59" t="s">
        <v>498</v>
      </c>
      <c r="IM107" s="59" t="s">
        <v>498</v>
      </c>
      <c r="IN107" s="59" t="s">
        <v>498</v>
      </c>
      <c r="IO107" s="59" t="s">
        <v>498</v>
      </c>
      <c r="IP107" s="59" t="s">
        <v>498</v>
      </c>
      <c r="IQ107" s="59" t="s">
        <v>498</v>
      </c>
      <c r="IR107" s="59" t="s">
        <v>498</v>
      </c>
      <c r="IS107" s="59" t="s">
        <v>498</v>
      </c>
      <c r="IT107" s="59" t="s">
        <v>498</v>
      </c>
      <c r="IU107" s="59" t="s">
        <v>498</v>
      </c>
      <c r="IV107" s="59" t="s">
        <v>498</v>
      </c>
    </row>
    <row r="108" spans="1:256">
      <c r="A108" s="406" t="s">
        <v>729</v>
      </c>
    </row>
    <row r="109" spans="1:256">
      <c r="A109" s="59" t="s">
        <v>497</v>
      </c>
    </row>
    <row r="110" spans="1:256">
      <c r="A110" s="406" t="s">
        <v>732</v>
      </c>
    </row>
    <row r="111" spans="1:256">
      <c r="A111" s="406" t="s">
        <v>733</v>
      </c>
    </row>
    <row r="112" spans="1:256">
      <c r="A112" s="59" t="s">
        <v>345</v>
      </c>
    </row>
    <row r="113" spans="1:1">
      <c r="A113" s="59" t="s">
        <v>498</v>
      </c>
    </row>
    <row r="114" spans="1:1">
      <c r="A114" s="59" t="s">
        <v>346</v>
      </c>
    </row>
    <row r="115" spans="1:1">
      <c r="A115" s="59" t="s">
        <v>499</v>
      </c>
    </row>
    <row r="116" spans="1:1">
      <c r="A116" s="59" t="s">
        <v>347</v>
      </c>
    </row>
    <row r="117" spans="1:1">
      <c r="A117" s="59" t="s">
        <v>500</v>
      </c>
    </row>
    <row r="118" spans="1:1">
      <c r="A118" s="59" t="s">
        <v>501</v>
      </c>
    </row>
    <row r="119" spans="1:1">
      <c r="A119" s="59" t="s">
        <v>502</v>
      </c>
    </row>
    <row r="129" spans="1:1" s="13" customFormat="1" ht="14.25" customHeight="1">
      <c r="A129" s="61"/>
    </row>
    <row r="130" spans="1:1" s="13" customFormat="1" ht="14.25" customHeight="1">
      <c r="A130" s="64" t="s">
        <v>261</v>
      </c>
    </row>
    <row r="131" spans="1:1" s="13" customFormat="1" ht="14.25" customHeight="1">
      <c r="A131" s="62" t="s">
        <v>145</v>
      </c>
    </row>
    <row r="132" spans="1:1" s="13" customFormat="1" ht="14.25" customHeight="1">
      <c r="A132" s="143" t="s">
        <v>254</v>
      </c>
    </row>
    <row r="133" spans="1:1" s="13" customFormat="1" ht="14.25" customHeight="1">
      <c r="A133" s="143" t="s">
        <v>256</v>
      </c>
    </row>
    <row r="134" spans="1:1" s="13" customFormat="1" ht="14.25" customHeight="1">
      <c r="A134" s="143" t="s">
        <v>257</v>
      </c>
    </row>
    <row r="135" spans="1:1" s="13" customFormat="1" ht="14.25" customHeight="1">
      <c r="A135" s="62"/>
    </row>
    <row r="136" spans="1:1" s="13" customFormat="1" ht="14.25" customHeight="1">
      <c r="A136" s="64" t="s">
        <v>363</v>
      </c>
    </row>
    <row r="137" spans="1:1" s="13" customFormat="1" ht="14.25" customHeight="1">
      <c r="A137" s="61" t="s">
        <v>145</v>
      </c>
    </row>
    <row r="138" spans="1:1" s="13" customFormat="1" ht="14.25" customHeight="1">
      <c r="A138" s="415" t="s">
        <v>869</v>
      </c>
    </row>
    <row r="139" spans="1:1" s="13" customFormat="1" ht="14.25" customHeight="1">
      <c r="A139" s="415" t="s">
        <v>870</v>
      </c>
    </row>
    <row r="140" spans="1:1" s="13" customFormat="1" ht="14.25" customHeight="1">
      <c r="A140" s="415" t="s">
        <v>880</v>
      </c>
    </row>
    <row r="141" spans="1:1" s="13" customFormat="1" ht="14.25" customHeight="1">
      <c r="A141" s="415" t="s">
        <v>879</v>
      </c>
    </row>
    <row r="142" spans="1:1" s="13" customFormat="1" ht="14.25" customHeight="1">
      <c r="A142" s="61"/>
    </row>
    <row r="143" spans="1:1" s="13" customFormat="1" ht="14.25" customHeight="1">
      <c r="A143" s="64" t="s">
        <v>366</v>
      </c>
    </row>
    <row r="144" spans="1:1" s="13" customFormat="1" ht="14.25" customHeight="1">
      <c r="A144" s="19" t="s">
        <v>145</v>
      </c>
    </row>
    <row r="145" spans="1:1" s="13" customFormat="1" ht="14.25" customHeight="1">
      <c r="A145" s="19" t="s">
        <v>364</v>
      </c>
    </row>
    <row r="146" spans="1:1" s="13" customFormat="1" ht="14.25" customHeight="1">
      <c r="A146" s="415" t="s">
        <v>768</v>
      </c>
    </row>
    <row r="147" spans="1:1" ht="14.25" customHeight="1">
      <c r="A147" s="62"/>
    </row>
    <row r="148" spans="1:1">
      <c r="A148" s="58" t="s">
        <v>450</v>
      </c>
    </row>
    <row r="149" spans="1:1">
      <c r="A149" s="59" t="s">
        <v>145</v>
      </c>
    </row>
    <row r="150" spans="1:1">
      <c r="A150" s="59" t="s">
        <v>456</v>
      </c>
    </row>
    <row r="151" spans="1:1">
      <c r="A151" s="59" t="s">
        <v>110</v>
      </c>
    </row>
    <row r="152" spans="1:1">
      <c r="A152" s="59" t="s">
        <v>111</v>
      </c>
    </row>
    <row r="153" spans="1:1">
      <c r="A153" s="406" t="s">
        <v>868</v>
      </c>
    </row>
    <row r="154" spans="1:1">
      <c r="A154" s="59" t="s">
        <v>295</v>
      </c>
    </row>
    <row r="155" spans="1:1">
      <c r="A155" s="59" t="s">
        <v>451</v>
      </c>
    </row>
    <row r="157" spans="1:1">
      <c r="A157" s="58" t="s">
        <v>436</v>
      </c>
    </row>
    <row r="158" spans="1:1">
      <c r="A158" s="59" t="s">
        <v>145</v>
      </c>
    </row>
    <row r="159" spans="1:1">
      <c r="A159" s="59" t="s">
        <v>31</v>
      </c>
    </row>
    <row r="160" spans="1:1">
      <c r="A160" s="59" t="s">
        <v>1</v>
      </c>
    </row>
    <row r="161" spans="1:1" ht="12.75" customHeight="1">
      <c r="A161" s="59" t="s">
        <v>224</v>
      </c>
    </row>
    <row r="162" spans="1:1">
      <c r="A162" s="59" t="s">
        <v>225</v>
      </c>
    </row>
    <row r="163" spans="1:1">
      <c r="A163" s="59" t="s">
        <v>56</v>
      </c>
    </row>
    <row r="165" spans="1:1">
      <c r="A165" s="58" t="s">
        <v>302</v>
      </c>
    </row>
    <row r="166" spans="1:1">
      <c r="A166" s="59" t="s">
        <v>145</v>
      </c>
    </row>
    <row r="167" spans="1:1">
      <c r="A167" s="59" t="s">
        <v>225</v>
      </c>
    </row>
    <row r="168" spans="1:1">
      <c r="A168" s="59">
        <v>1</v>
      </c>
    </row>
    <row r="169" spans="1:1">
      <c r="A169" s="59">
        <v>2</v>
      </c>
    </row>
    <row r="170" spans="1:1">
      <c r="A170" s="59">
        <v>3</v>
      </c>
    </row>
    <row r="171" spans="1:1" ht="12.75" customHeight="1">
      <c r="A171" s="59">
        <v>4</v>
      </c>
    </row>
    <row r="172" spans="1:1">
      <c r="A172" s="59">
        <v>5</v>
      </c>
    </row>
    <row r="173" spans="1:1">
      <c r="A173" s="59">
        <v>6</v>
      </c>
    </row>
    <row r="175" spans="1:1">
      <c r="A175" s="58" t="s">
        <v>512</v>
      </c>
    </row>
    <row r="176" spans="1:1" ht="12.75" customHeight="1">
      <c r="A176" s="59" t="s">
        <v>145</v>
      </c>
    </row>
    <row r="177" spans="1:1">
      <c r="A177" s="405" t="s">
        <v>529</v>
      </c>
    </row>
    <row r="178" spans="1:1">
      <c r="A178" s="405" t="s">
        <v>513</v>
      </c>
    </row>
    <row r="180" spans="1:1">
      <c r="A180" s="58" t="s">
        <v>232</v>
      </c>
    </row>
    <row r="181" spans="1:1">
      <c r="A181" s="63" t="s">
        <v>145</v>
      </c>
    </row>
    <row r="182" spans="1:1">
      <c r="A182" s="63" t="s">
        <v>0</v>
      </c>
    </row>
    <row r="183" spans="1:1">
      <c r="A183" s="63" t="s">
        <v>289</v>
      </c>
    </row>
    <row r="184" spans="1:1">
      <c r="A184" s="63" t="s">
        <v>290</v>
      </c>
    </row>
    <row r="185" spans="1:1">
      <c r="A185" s="63" t="s">
        <v>291</v>
      </c>
    </row>
    <row r="186" spans="1:1">
      <c r="A186" s="63" t="s">
        <v>292</v>
      </c>
    </row>
    <row r="187" spans="1:1">
      <c r="A187" s="63" t="s">
        <v>293</v>
      </c>
    </row>
    <row r="188" spans="1:1">
      <c r="A188" s="63" t="s">
        <v>294</v>
      </c>
    </row>
    <row r="189" spans="1:1">
      <c r="A189" s="63" t="s">
        <v>297</v>
      </c>
    </row>
    <row r="190" spans="1:1">
      <c r="A190" s="63" t="s">
        <v>298</v>
      </c>
    </row>
    <row r="191" spans="1:1">
      <c r="A191" s="63" t="s">
        <v>361</v>
      </c>
    </row>
    <row r="192" spans="1:1">
      <c r="A192" s="63" t="s">
        <v>299</v>
      </c>
    </row>
    <row r="193" spans="1:1">
      <c r="A193" s="58"/>
    </row>
    <row r="194" spans="1:1">
      <c r="A194" s="58" t="s">
        <v>112</v>
      </c>
    </row>
    <row r="195" spans="1:1">
      <c r="A195" s="59" t="s">
        <v>145</v>
      </c>
    </row>
    <row r="196" spans="1:1">
      <c r="A196" s="59" t="s">
        <v>301</v>
      </c>
    </row>
    <row r="197" spans="1:1">
      <c r="A197" s="406" t="s">
        <v>696</v>
      </c>
    </row>
    <row r="198" spans="1:1">
      <c r="A198" s="406" t="s">
        <v>697</v>
      </c>
    </row>
    <row r="199" spans="1:1">
      <c r="A199" s="406" t="s">
        <v>698</v>
      </c>
    </row>
    <row r="200" spans="1:1">
      <c r="A200" s="406" t="s">
        <v>699</v>
      </c>
    </row>
    <row r="201" spans="1:1">
      <c r="A201" s="406" t="s">
        <v>707</v>
      </c>
    </row>
    <row r="202" spans="1:1">
      <c r="A202" s="406" t="s">
        <v>708</v>
      </c>
    </row>
    <row r="203" spans="1:1">
      <c r="A203" s="406" t="s">
        <v>709</v>
      </c>
    </row>
    <row r="204" spans="1:1">
      <c r="A204" s="406" t="s">
        <v>710</v>
      </c>
    </row>
    <row r="205" spans="1:1">
      <c r="A205" s="406" t="s">
        <v>711</v>
      </c>
    </row>
    <row r="206" spans="1:1">
      <c r="A206" s="406" t="s">
        <v>712</v>
      </c>
    </row>
    <row r="207" spans="1:1">
      <c r="A207" s="406" t="s">
        <v>713</v>
      </c>
    </row>
    <row r="208" spans="1:1">
      <c r="A208" s="406" t="s">
        <v>714</v>
      </c>
    </row>
    <row r="209" spans="1:1">
      <c r="A209" s="406" t="s">
        <v>715</v>
      </c>
    </row>
    <row r="210" spans="1:1">
      <c r="A210" s="406" t="s">
        <v>755</v>
      </c>
    </row>
    <row r="211" spans="1:1">
      <c r="A211" s="406" t="s">
        <v>756</v>
      </c>
    </row>
    <row r="212" spans="1:1">
      <c r="A212" s="406" t="s">
        <v>757</v>
      </c>
    </row>
    <row r="213" spans="1:1">
      <c r="A213" s="406" t="s">
        <v>758</v>
      </c>
    </row>
    <row r="214" spans="1:1">
      <c r="A214" s="406" t="s">
        <v>759</v>
      </c>
    </row>
    <row r="215" spans="1:1">
      <c r="A215" s="406" t="s">
        <v>760</v>
      </c>
    </row>
    <row r="216" spans="1:1">
      <c r="A216" s="406" t="s">
        <v>761</v>
      </c>
    </row>
    <row r="217" spans="1:1">
      <c r="A217" s="406" t="s">
        <v>762</v>
      </c>
    </row>
    <row r="218" spans="1:1">
      <c r="A218" s="406" t="s">
        <v>763</v>
      </c>
    </row>
    <row r="219" spans="1:1" ht="12.75" customHeight="1">
      <c r="A219" s="406" t="s">
        <v>764</v>
      </c>
    </row>
    <row r="220" spans="1:1">
      <c r="A220" s="406" t="s">
        <v>765</v>
      </c>
    </row>
    <row r="221" spans="1:1">
      <c r="A221" s="406" t="s">
        <v>766</v>
      </c>
    </row>
    <row r="223" spans="1:1">
      <c r="A223" s="58" t="s">
        <v>113</v>
      </c>
    </row>
    <row r="224" spans="1:1">
      <c r="A224" s="59" t="s">
        <v>145</v>
      </c>
    </row>
    <row r="225" spans="1:1">
      <c r="A225" s="59" t="s">
        <v>139</v>
      </c>
    </row>
    <row r="226" spans="1:1">
      <c r="A226" s="406" t="s">
        <v>724</v>
      </c>
    </row>
    <row r="227" spans="1:1">
      <c r="A227" s="59" t="s">
        <v>114</v>
      </c>
    </row>
    <row r="228" spans="1:1">
      <c r="A228" s="59" t="s">
        <v>115</v>
      </c>
    </row>
    <row r="229" spans="1:1">
      <c r="A229" s="59" t="s">
        <v>116</v>
      </c>
    </row>
    <row r="230" spans="1:1">
      <c r="A230" s="59" t="s">
        <v>117</v>
      </c>
    </row>
    <row r="231" spans="1:1">
      <c r="A231" s="59" t="s">
        <v>69</v>
      </c>
    </row>
    <row r="232" spans="1:1" ht="12.75" customHeight="1">
      <c r="A232" s="59" t="s">
        <v>70</v>
      </c>
    </row>
    <row r="233" spans="1:1">
      <c r="A233" s="59" t="s">
        <v>71</v>
      </c>
    </row>
    <row r="234" spans="1:1">
      <c r="A234" s="406" t="s">
        <v>725</v>
      </c>
    </row>
    <row r="235" spans="1:1">
      <c r="A235" s="406" t="s">
        <v>726</v>
      </c>
    </row>
    <row r="236" spans="1:1">
      <c r="A236" s="59" t="s">
        <v>451</v>
      </c>
    </row>
    <row r="238" spans="1:1">
      <c r="A238" s="58" t="s">
        <v>122</v>
      </c>
    </row>
    <row r="239" spans="1:1" ht="12.75" customHeight="1">
      <c r="A239" s="59" t="s">
        <v>145</v>
      </c>
    </row>
    <row r="240" spans="1:1">
      <c r="A240" s="59" t="s">
        <v>229</v>
      </c>
    </row>
    <row r="241" spans="1:1">
      <c r="A241" s="59" t="s">
        <v>285</v>
      </c>
    </row>
    <row r="243" spans="1:1">
      <c r="A243" s="58" t="s">
        <v>287</v>
      </c>
    </row>
    <row r="244" spans="1:1" ht="12.75" customHeight="1">
      <c r="A244" s="19" t="s">
        <v>145</v>
      </c>
    </row>
    <row r="245" spans="1:1">
      <c r="A245" s="19" t="s">
        <v>98</v>
      </c>
    </row>
    <row r="246" spans="1:1" ht="13.5">
      <c r="A246" s="19" t="s">
        <v>401</v>
      </c>
    </row>
    <row r="247" spans="1:1" ht="48">
      <c r="A247" s="132" t="s">
        <v>716</v>
      </c>
    </row>
    <row r="248" spans="1:1">
      <c r="A248" s="65"/>
    </row>
    <row r="249" spans="1:1">
      <c r="A249" s="66" t="s">
        <v>329</v>
      </c>
    </row>
    <row r="250" spans="1:1">
      <c r="A250" s="65" t="s">
        <v>310</v>
      </c>
    </row>
    <row r="251" spans="1:1" ht="12.75" customHeight="1">
      <c r="A251" s="65" t="s">
        <v>642</v>
      </c>
    </row>
    <row r="252" spans="1:1" ht="12.75" customHeight="1">
      <c r="A252" s="419" t="s">
        <v>767</v>
      </c>
    </row>
    <row r="253" spans="1:1">
      <c r="A253" s="65"/>
    </row>
    <row r="254" spans="1:1">
      <c r="A254" s="58" t="s">
        <v>126</v>
      </c>
    </row>
    <row r="255" spans="1:1">
      <c r="A255" s="59" t="s">
        <v>125</v>
      </c>
    </row>
    <row r="256" spans="1:1">
      <c r="A256" s="59" t="s">
        <v>124</v>
      </c>
    </row>
    <row r="258" spans="1:1">
      <c r="A258" s="58" t="s">
        <v>74</v>
      </c>
    </row>
    <row r="259" spans="1:1" ht="12.75" customHeight="1">
      <c r="A259" s="59" t="s">
        <v>145</v>
      </c>
    </row>
    <row r="260" spans="1:1">
      <c r="A260" s="406" t="s">
        <v>802</v>
      </c>
    </row>
    <row r="261" spans="1:1">
      <c r="A261" s="406" t="s">
        <v>801</v>
      </c>
    </row>
    <row r="262" spans="1:1">
      <c r="A262" s="406" t="s">
        <v>803</v>
      </c>
    </row>
    <row r="264" spans="1:1">
      <c r="A264" s="58" t="s">
        <v>449</v>
      </c>
    </row>
    <row r="265" spans="1:1" ht="12.75" customHeight="1">
      <c r="A265" s="59" t="s">
        <v>138</v>
      </c>
    </row>
    <row r="266" spans="1:1">
      <c r="A266" s="406" t="s">
        <v>703</v>
      </c>
    </row>
    <row r="267" spans="1:1">
      <c r="A267" s="406" t="s">
        <v>704</v>
      </c>
    </row>
    <row r="268" spans="1:1" s="8" customFormat="1">
      <c r="A268" s="401" t="s">
        <v>538</v>
      </c>
    </row>
    <row r="269" spans="1:1" s="8" customFormat="1">
      <c r="A269" s="401" t="s">
        <v>539</v>
      </c>
    </row>
    <row r="270" spans="1:1" s="8" customFormat="1">
      <c r="A270" s="401" t="s">
        <v>540</v>
      </c>
    </row>
    <row r="271" spans="1:1" s="8" customFormat="1">
      <c r="A271" s="401" t="s">
        <v>541</v>
      </c>
    </row>
    <row r="272" spans="1:1" s="8" customFormat="1">
      <c r="A272" s="401" t="s">
        <v>542</v>
      </c>
    </row>
    <row r="273" spans="1:1" s="8" customFormat="1">
      <c r="A273" s="401" t="s">
        <v>669</v>
      </c>
    </row>
    <row r="274" spans="1:1" s="8" customFormat="1">
      <c r="A274" s="401" t="s">
        <v>543</v>
      </c>
    </row>
    <row r="275" spans="1:1" s="8" customFormat="1">
      <c r="A275" s="401" t="s">
        <v>670</v>
      </c>
    </row>
    <row r="276" spans="1:1" s="8" customFormat="1">
      <c r="A276" s="401" t="s">
        <v>544</v>
      </c>
    </row>
    <row r="277" spans="1:1" s="8" customFormat="1">
      <c r="A277" s="401" t="s">
        <v>735</v>
      </c>
    </row>
    <row r="278" spans="1:1" s="8" customFormat="1">
      <c r="A278" s="401" t="s">
        <v>545</v>
      </c>
    </row>
    <row r="279" spans="1:1" s="8" customFormat="1">
      <c r="A279" s="401" t="s">
        <v>546</v>
      </c>
    </row>
    <row r="280" spans="1:1" s="8" customFormat="1">
      <c r="A280" s="401" t="s">
        <v>547</v>
      </c>
    </row>
    <row r="281" spans="1:1" s="8" customFormat="1">
      <c r="A281" s="401" t="s">
        <v>548</v>
      </c>
    </row>
    <row r="282" spans="1:1" s="8" customFormat="1">
      <c r="A282" s="401" t="s">
        <v>549</v>
      </c>
    </row>
    <row r="283" spans="1:1" s="8" customFormat="1">
      <c r="A283" s="401" t="s">
        <v>550</v>
      </c>
    </row>
    <row r="284" spans="1:1" s="8" customFormat="1">
      <c r="A284" s="401" t="s">
        <v>551</v>
      </c>
    </row>
    <row r="285" spans="1:1" s="8" customFormat="1">
      <c r="A285" s="401" t="s">
        <v>691</v>
      </c>
    </row>
    <row r="286" spans="1:1" s="8" customFormat="1">
      <c r="A286" s="401" t="s">
        <v>552</v>
      </c>
    </row>
    <row r="287" spans="1:1" s="8" customFormat="1">
      <c r="A287" s="401" t="s">
        <v>671</v>
      </c>
    </row>
    <row r="288" spans="1:1" s="8" customFormat="1">
      <c r="A288" s="401" t="s">
        <v>553</v>
      </c>
    </row>
    <row r="289" spans="1:1" s="8" customFormat="1">
      <c r="A289" s="401" t="s">
        <v>554</v>
      </c>
    </row>
    <row r="290" spans="1:1" s="8" customFormat="1">
      <c r="A290" s="401" t="s">
        <v>672</v>
      </c>
    </row>
    <row r="291" spans="1:1" s="8" customFormat="1">
      <c r="A291" s="418" t="s">
        <v>555</v>
      </c>
    </row>
    <row r="292" spans="1:1" s="8" customFormat="1">
      <c r="A292" s="418" t="s">
        <v>556</v>
      </c>
    </row>
    <row r="293" spans="1:1" s="8" customFormat="1">
      <c r="A293" s="418" t="s">
        <v>673</v>
      </c>
    </row>
    <row r="294" spans="1:1" s="8" customFormat="1">
      <c r="A294" s="418" t="s">
        <v>557</v>
      </c>
    </row>
    <row r="295" spans="1:1" s="8" customFormat="1">
      <c r="A295" s="418" t="s">
        <v>674</v>
      </c>
    </row>
    <row r="296" spans="1:1" s="8" customFormat="1">
      <c r="A296" s="418" t="s">
        <v>558</v>
      </c>
    </row>
    <row r="297" spans="1:1" s="8" customFormat="1">
      <c r="A297" s="418" t="s">
        <v>675</v>
      </c>
    </row>
    <row r="298" spans="1:1" s="8" customFormat="1">
      <c r="A298" s="418" t="s">
        <v>559</v>
      </c>
    </row>
    <row r="299" spans="1:1" s="8" customFormat="1">
      <c r="A299" s="418" t="s">
        <v>676</v>
      </c>
    </row>
    <row r="300" spans="1:1" s="8" customFormat="1">
      <c r="A300" s="418" t="s">
        <v>560</v>
      </c>
    </row>
    <row r="301" spans="1:1" s="8" customFormat="1">
      <c r="A301" s="418" t="s">
        <v>688</v>
      </c>
    </row>
    <row r="302" spans="1:1" s="8" customFormat="1">
      <c r="A302" s="418" t="s">
        <v>561</v>
      </c>
    </row>
    <row r="303" spans="1:1" s="8" customFormat="1">
      <c r="A303" s="418" t="s">
        <v>562</v>
      </c>
    </row>
    <row r="304" spans="1:1" s="8" customFormat="1">
      <c r="A304" s="418" t="s">
        <v>563</v>
      </c>
    </row>
    <row r="305" spans="1:1" s="8" customFormat="1">
      <c r="A305" s="418" t="s">
        <v>677</v>
      </c>
    </row>
    <row r="306" spans="1:1" s="8" customFormat="1">
      <c r="A306" s="418" t="s">
        <v>754</v>
      </c>
    </row>
    <row r="307" spans="1:1" s="8" customFormat="1">
      <c r="A307" s="418" t="s">
        <v>787</v>
      </c>
    </row>
    <row r="308" spans="1:1" s="8" customFormat="1">
      <c r="A308" s="418" t="s">
        <v>737</v>
      </c>
    </row>
    <row r="309" spans="1:1" s="8" customFormat="1">
      <c r="A309" s="418" t="s">
        <v>564</v>
      </c>
    </row>
    <row r="310" spans="1:1" s="8" customFormat="1">
      <c r="A310" s="418" t="s">
        <v>565</v>
      </c>
    </row>
    <row r="311" spans="1:1" s="8" customFormat="1">
      <c r="A311" s="418" t="s">
        <v>678</v>
      </c>
    </row>
    <row r="312" spans="1:1" s="8" customFormat="1">
      <c r="A312" s="418" t="s">
        <v>679</v>
      </c>
    </row>
    <row r="313" spans="1:1" s="8" customFormat="1">
      <c r="A313" s="418" t="s">
        <v>680</v>
      </c>
    </row>
    <row r="314" spans="1:1" s="8" customFormat="1">
      <c r="A314" s="418" t="s">
        <v>566</v>
      </c>
    </row>
    <row r="315" spans="1:1" s="8" customFormat="1">
      <c r="A315" s="418" t="s">
        <v>567</v>
      </c>
    </row>
    <row r="316" spans="1:1" s="8" customFormat="1">
      <c r="A316" s="418" t="s">
        <v>736</v>
      </c>
    </row>
    <row r="317" spans="1:1" s="8" customFormat="1">
      <c r="A317" s="418" t="s">
        <v>568</v>
      </c>
    </row>
    <row r="318" spans="1:1" s="8" customFormat="1">
      <c r="A318" s="418" t="s">
        <v>569</v>
      </c>
    </row>
    <row r="319" spans="1:1" s="8" customFormat="1">
      <c r="A319" s="418" t="s">
        <v>681</v>
      </c>
    </row>
    <row r="320" spans="1:1" s="8" customFormat="1">
      <c r="A320" s="418" t="s">
        <v>570</v>
      </c>
    </row>
    <row r="321" spans="1:1" s="8" customFormat="1">
      <c r="A321" s="418" t="s">
        <v>571</v>
      </c>
    </row>
    <row r="322" spans="1:1" s="8" customFormat="1">
      <c r="A322" s="418" t="s">
        <v>572</v>
      </c>
    </row>
    <row r="323" spans="1:1" s="8" customFormat="1">
      <c r="A323" s="418" t="s">
        <v>573</v>
      </c>
    </row>
    <row r="324" spans="1:1" s="8" customFormat="1">
      <c r="A324" s="401" t="s">
        <v>574</v>
      </c>
    </row>
    <row r="325" spans="1:1" s="8" customFormat="1">
      <c r="A325" s="401" t="s">
        <v>742</v>
      </c>
    </row>
    <row r="326" spans="1:1" s="8" customFormat="1">
      <c r="A326" s="401" t="s">
        <v>575</v>
      </c>
    </row>
    <row r="327" spans="1:1" s="8" customFormat="1" ht="12.75" customHeight="1">
      <c r="A327" s="401" t="s">
        <v>576</v>
      </c>
    </row>
    <row r="328" spans="1:1" s="8" customFormat="1">
      <c r="A328" s="401" t="s">
        <v>577</v>
      </c>
    </row>
    <row r="329" spans="1:1" s="8" customFormat="1">
      <c r="A329" s="401" t="s">
        <v>700</v>
      </c>
    </row>
    <row r="330" spans="1:1" s="8" customFormat="1">
      <c r="A330" s="401" t="s">
        <v>578</v>
      </c>
    </row>
    <row r="331" spans="1:1" s="8" customFormat="1">
      <c r="A331" s="401" t="s">
        <v>579</v>
      </c>
    </row>
    <row r="332" spans="1:1" s="8" customFormat="1">
      <c r="A332" s="401" t="s">
        <v>580</v>
      </c>
    </row>
    <row r="333" spans="1:1" s="8" customFormat="1">
      <c r="A333" s="401" t="s">
        <v>743</v>
      </c>
    </row>
    <row r="334" spans="1:1" s="8" customFormat="1">
      <c r="A334" s="401" t="s">
        <v>581</v>
      </c>
    </row>
    <row r="335" spans="1:1" s="8" customFormat="1">
      <c r="A335" s="401" t="s">
        <v>746</v>
      </c>
    </row>
    <row r="336" spans="1:1" s="8" customFormat="1">
      <c r="A336" s="401" t="s">
        <v>582</v>
      </c>
    </row>
    <row r="337" spans="1:1" s="8" customFormat="1">
      <c r="A337" s="401" t="s">
        <v>583</v>
      </c>
    </row>
    <row r="338" spans="1:1" s="8" customFormat="1">
      <c r="A338" s="401" t="s">
        <v>584</v>
      </c>
    </row>
    <row r="339" spans="1:1" s="8" customFormat="1">
      <c r="A339" s="401" t="s">
        <v>744</v>
      </c>
    </row>
    <row r="340" spans="1:1" s="8" customFormat="1">
      <c r="A340" s="401" t="s">
        <v>585</v>
      </c>
    </row>
    <row r="341" spans="1:1" s="8" customFormat="1">
      <c r="A341" s="401" t="s">
        <v>586</v>
      </c>
    </row>
    <row r="342" spans="1:1" s="8" customFormat="1">
      <c r="A342" s="401" t="s">
        <v>587</v>
      </c>
    </row>
    <row r="343" spans="1:1" s="8" customFormat="1">
      <c r="A343" s="401" t="s">
        <v>588</v>
      </c>
    </row>
    <row r="344" spans="1:1" s="8" customFormat="1">
      <c r="A344" s="401" t="s">
        <v>589</v>
      </c>
    </row>
    <row r="345" spans="1:1" s="8" customFormat="1">
      <c r="A345" s="401" t="s">
        <v>590</v>
      </c>
    </row>
    <row r="346" spans="1:1" s="8" customFormat="1">
      <c r="A346" s="401" t="s">
        <v>745</v>
      </c>
    </row>
    <row r="347" spans="1:1" s="8" customFormat="1">
      <c r="A347" s="401" t="s">
        <v>591</v>
      </c>
    </row>
    <row r="348" spans="1:1" s="8" customFormat="1">
      <c r="A348" s="401" t="s">
        <v>592</v>
      </c>
    </row>
    <row r="349" spans="1:1" s="8" customFormat="1">
      <c r="A349" s="401" t="s">
        <v>682</v>
      </c>
    </row>
    <row r="350" spans="1:1" s="8" customFormat="1">
      <c r="A350" s="401" t="s">
        <v>693</v>
      </c>
    </row>
    <row r="351" spans="1:1" s="8" customFormat="1">
      <c r="A351" s="401" t="s">
        <v>593</v>
      </c>
    </row>
    <row r="352" spans="1:1" s="8" customFormat="1">
      <c r="A352" s="401" t="s">
        <v>594</v>
      </c>
    </row>
    <row r="353" spans="1:1" s="8" customFormat="1">
      <c r="A353" s="401" t="s">
        <v>596</v>
      </c>
    </row>
    <row r="354" spans="1:1" s="8" customFormat="1">
      <c r="A354" s="418" t="s">
        <v>595</v>
      </c>
    </row>
    <row r="355" spans="1:1" s="8" customFormat="1">
      <c r="A355" s="418" t="s">
        <v>641</v>
      </c>
    </row>
    <row r="356" spans="1:1" s="8" customFormat="1">
      <c r="A356" s="418" t="s">
        <v>597</v>
      </c>
    </row>
    <row r="357" spans="1:1" s="8" customFormat="1">
      <c r="A357" s="418" t="s">
        <v>598</v>
      </c>
    </row>
    <row r="358" spans="1:1" s="8" customFormat="1">
      <c r="A358" s="418" t="s">
        <v>599</v>
      </c>
    </row>
    <row r="359" spans="1:1" s="8" customFormat="1">
      <c r="A359" s="418" t="s">
        <v>600</v>
      </c>
    </row>
    <row r="360" spans="1:1" s="8" customFormat="1">
      <c r="A360" s="418" t="s">
        <v>738</v>
      </c>
    </row>
    <row r="361" spans="1:1" s="8" customFormat="1">
      <c r="A361" s="418" t="s">
        <v>739</v>
      </c>
    </row>
    <row r="362" spans="1:1" s="8" customFormat="1">
      <c r="A362" s="418" t="s">
        <v>601</v>
      </c>
    </row>
    <row r="363" spans="1:1" s="8" customFormat="1">
      <c r="A363" s="418" t="s">
        <v>689</v>
      </c>
    </row>
    <row r="364" spans="1:1" s="8" customFormat="1">
      <c r="A364" s="418" t="s">
        <v>602</v>
      </c>
    </row>
    <row r="365" spans="1:1" s="8" customFormat="1">
      <c r="A365" s="418" t="s">
        <v>603</v>
      </c>
    </row>
    <row r="366" spans="1:1" s="8" customFormat="1">
      <c r="A366" s="418" t="s">
        <v>604</v>
      </c>
    </row>
    <row r="367" spans="1:1" s="8" customFormat="1">
      <c r="A367" s="418" t="s">
        <v>695</v>
      </c>
    </row>
    <row r="368" spans="1:1" s="8" customFormat="1">
      <c r="A368" s="418" t="s">
        <v>605</v>
      </c>
    </row>
    <row r="369" spans="1:1" s="8" customFormat="1">
      <c r="A369" s="418" t="s">
        <v>606</v>
      </c>
    </row>
    <row r="370" spans="1:1" s="8" customFormat="1">
      <c r="A370" s="418" t="s">
        <v>694</v>
      </c>
    </row>
    <row r="371" spans="1:1" s="8" customFormat="1" ht="12.75" customHeight="1">
      <c r="A371" s="418" t="s">
        <v>607</v>
      </c>
    </row>
    <row r="372" spans="1:1" s="8" customFormat="1">
      <c r="A372" s="418" t="s">
        <v>530</v>
      </c>
    </row>
    <row r="373" spans="1:1" s="8" customFormat="1">
      <c r="A373" s="418" t="s">
        <v>608</v>
      </c>
    </row>
    <row r="374" spans="1:1" s="8" customFormat="1">
      <c r="A374" s="418" t="s">
        <v>683</v>
      </c>
    </row>
    <row r="375" spans="1:1" s="8" customFormat="1">
      <c r="A375" s="418" t="s">
        <v>609</v>
      </c>
    </row>
    <row r="376" spans="1:1" s="8" customFormat="1">
      <c r="A376" s="418" t="s">
        <v>610</v>
      </c>
    </row>
    <row r="377" spans="1:1" s="8" customFormat="1">
      <c r="A377" s="418" t="s">
        <v>611</v>
      </c>
    </row>
    <row r="378" spans="1:1" s="8" customFormat="1" ht="12.75" customHeight="1">
      <c r="A378" s="418" t="s">
        <v>612</v>
      </c>
    </row>
    <row r="379" spans="1:1" s="8" customFormat="1" ht="12.75" customHeight="1">
      <c r="A379" s="418" t="s">
        <v>684</v>
      </c>
    </row>
    <row r="380" spans="1:1" s="8" customFormat="1" ht="12.75" customHeight="1">
      <c r="A380" s="418" t="s">
        <v>613</v>
      </c>
    </row>
    <row r="381" spans="1:1" s="8" customFormat="1" ht="12.75" customHeight="1">
      <c r="A381" s="418" t="s">
        <v>685</v>
      </c>
    </row>
    <row r="382" spans="1:1" s="8" customFormat="1">
      <c r="A382" s="418" t="s">
        <v>686</v>
      </c>
    </row>
    <row r="383" spans="1:1" s="8" customFormat="1">
      <c r="A383" s="418" t="s">
        <v>614</v>
      </c>
    </row>
    <row r="384" spans="1:1" s="8" customFormat="1">
      <c r="A384" s="418" t="s">
        <v>687</v>
      </c>
    </row>
    <row r="385" spans="1:1" s="8" customFormat="1">
      <c r="A385" s="418" t="s">
        <v>615</v>
      </c>
    </row>
    <row r="386" spans="1:1" s="8" customFormat="1">
      <c r="A386" s="418" t="s">
        <v>690</v>
      </c>
    </row>
    <row r="387" spans="1:1" s="8" customFormat="1">
      <c r="A387" s="418" t="s">
        <v>741</v>
      </c>
    </row>
    <row r="388" spans="1:1" s="8" customFormat="1">
      <c r="A388" s="418" t="s">
        <v>616</v>
      </c>
    </row>
    <row r="389" spans="1:1" s="8" customFormat="1">
      <c r="A389" s="418" t="s">
        <v>617</v>
      </c>
    </row>
    <row r="390" spans="1:1" s="8" customFormat="1">
      <c r="A390" s="418" t="s">
        <v>618</v>
      </c>
    </row>
    <row r="391" spans="1:1" s="8" customFormat="1">
      <c r="A391" s="418" t="s">
        <v>619</v>
      </c>
    </row>
    <row r="392" spans="1:1" s="8" customFormat="1">
      <c r="A392" s="418" t="s">
        <v>531</v>
      </c>
    </row>
    <row r="393" spans="1:1" s="8" customFormat="1">
      <c r="A393" s="418" t="s">
        <v>620</v>
      </c>
    </row>
    <row r="394" spans="1:1" s="8" customFormat="1">
      <c r="A394" s="418" t="s">
        <v>621</v>
      </c>
    </row>
    <row r="395" spans="1:1" s="8" customFormat="1">
      <c r="A395" s="418" t="s">
        <v>622</v>
      </c>
    </row>
    <row r="396" spans="1:1" s="8" customFormat="1">
      <c r="A396" s="418" t="s">
        <v>740</v>
      </c>
    </row>
    <row r="397" spans="1:1" s="8" customFormat="1">
      <c r="A397" s="418" t="s">
        <v>747</v>
      </c>
    </row>
    <row r="398" spans="1:1" s="8" customFormat="1">
      <c r="A398" s="418" t="s">
        <v>750</v>
      </c>
    </row>
    <row r="399" spans="1:1" s="8" customFormat="1">
      <c r="A399" s="418" t="s">
        <v>702</v>
      </c>
    </row>
    <row r="400" spans="1:1" s="8" customFormat="1">
      <c r="A400" s="418" t="s">
        <v>623</v>
      </c>
    </row>
    <row r="401" spans="1:1" s="8" customFormat="1">
      <c r="A401" s="401" t="s">
        <v>624</v>
      </c>
    </row>
    <row r="402" spans="1:1" s="8" customFormat="1">
      <c r="A402" s="401" t="s">
        <v>625</v>
      </c>
    </row>
    <row r="403" spans="1:1" s="8" customFormat="1">
      <c r="A403" s="401" t="s">
        <v>626</v>
      </c>
    </row>
    <row r="404" spans="1:1" s="8" customFormat="1">
      <c r="A404" s="401" t="s">
        <v>701</v>
      </c>
    </row>
    <row r="405" spans="1:1" s="8" customFormat="1">
      <c r="A405" s="401" t="s">
        <v>627</v>
      </c>
    </row>
    <row r="406" spans="1:1" s="8" customFormat="1">
      <c r="A406" s="401" t="s">
        <v>628</v>
      </c>
    </row>
    <row r="407" spans="1:1" s="8" customFormat="1">
      <c r="A407" s="401" t="s">
        <v>629</v>
      </c>
    </row>
    <row r="408" spans="1:1" s="8" customFormat="1">
      <c r="A408" s="401" t="s">
        <v>630</v>
      </c>
    </row>
    <row r="409" spans="1:1" s="8" customFormat="1">
      <c r="A409" s="418" t="s">
        <v>749</v>
      </c>
    </row>
    <row r="410" spans="1:1" s="8" customFormat="1">
      <c r="A410" s="401" t="s">
        <v>631</v>
      </c>
    </row>
    <row r="411" spans="1:1" s="8" customFormat="1">
      <c r="A411" s="401" t="s">
        <v>632</v>
      </c>
    </row>
    <row r="412" spans="1:1" s="8" customFormat="1">
      <c r="A412" s="401" t="s">
        <v>633</v>
      </c>
    </row>
    <row r="413" spans="1:1" s="8" customFormat="1">
      <c r="A413" s="401" t="s">
        <v>751</v>
      </c>
    </row>
    <row r="414" spans="1:1" s="8" customFormat="1">
      <c r="A414" s="401" t="s">
        <v>752</v>
      </c>
    </row>
    <row r="415" spans="1:1" s="8" customFormat="1">
      <c r="A415" s="401" t="s">
        <v>753</v>
      </c>
    </row>
    <row r="416" spans="1:1" s="8" customFormat="1">
      <c r="A416" s="401" t="s">
        <v>634</v>
      </c>
    </row>
    <row r="417" spans="1:1" s="8" customFormat="1">
      <c r="A417" s="401" t="s">
        <v>635</v>
      </c>
    </row>
    <row r="418" spans="1:1" s="8" customFormat="1">
      <c r="A418" s="401" t="s">
        <v>636</v>
      </c>
    </row>
    <row r="419" spans="1:1" s="8" customFormat="1">
      <c r="A419" s="401" t="s">
        <v>692</v>
      </c>
    </row>
    <row r="420" spans="1:1" s="8" customFormat="1">
      <c r="A420" s="401" t="s">
        <v>748</v>
      </c>
    </row>
    <row r="421" spans="1:1" s="8" customFormat="1">
      <c r="A421" s="401" t="s">
        <v>637</v>
      </c>
    </row>
    <row r="422" spans="1:1" s="8" customFormat="1">
      <c r="A422" s="418" t="s">
        <v>638</v>
      </c>
    </row>
    <row r="423" spans="1:1" s="8" customFormat="1">
      <c r="A423" s="418" t="s">
        <v>639</v>
      </c>
    </row>
    <row r="424" spans="1:1" s="8" customFormat="1">
      <c r="A424" s="418" t="s">
        <v>640</v>
      </c>
    </row>
    <row r="425" spans="1:1" s="8" customFormat="1">
      <c r="A425" s="65" t="s">
        <v>504</v>
      </c>
    </row>
    <row r="426" spans="1:1" s="8" customFormat="1">
      <c r="A426" s="65"/>
    </row>
    <row r="427" spans="1:1" s="8" customFormat="1">
      <c r="A427" s="65"/>
    </row>
    <row r="428" spans="1:1" s="8" customFormat="1">
      <c r="A428" s="65"/>
    </row>
    <row r="429" spans="1:1" s="8" customFormat="1"/>
    <row r="430" spans="1:1" s="8" customFormat="1"/>
    <row r="431" spans="1:1" s="8" customFormat="1"/>
    <row r="432" spans="1:1" s="8" customFormat="1"/>
    <row r="433" spans="1:1" s="8" customFormat="1"/>
    <row r="434" spans="1:1" s="8" customFormat="1"/>
    <row r="435" spans="1:1" s="8" customFormat="1"/>
    <row r="436" spans="1:1" s="8" customFormat="1"/>
    <row r="437" spans="1:1" s="8" customFormat="1"/>
    <row r="438" spans="1:1" s="8" customFormat="1"/>
    <row r="439" spans="1:1" s="8" customFormat="1"/>
    <row r="440" spans="1:1" s="8" customFormat="1">
      <c r="A440" s="65"/>
    </row>
    <row r="441" spans="1:1" s="8" customFormat="1">
      <c r="A441" s="65"/>
    </row>
    <row r="442" spans="1:1" s="8" customFormat="1"/>
    <row r="443" spans="1:1" s="8" customFormat="1"/>
    <row r="444" spans="1:1" s="15" customFormat="1" ht="14.25" customHeight="1"/>
    <row r="445" spans="1:1" s="13" customFormat="1" ht="14.25" customHeight="1"/>
    <row r="446" spans="1:1" s="13" customFormat="1" ht="14.25" customHeight="1"/>
    <row r="447" spans="1:1" s="13" customFormat="1" ht="14.25" customHeight="1"/>
    <row r="448" spans="1:1" s="13" customFormat="1" ht="14.25" customHeight="1"/>
    <row r="449" s="13" customFormat="1" ht="14.25" customHeight="1"/>
    <row r="450" s="13" customFormat="1" ht="14.25" customHeight="1"/>
    <row r="451" s="13" customFormat="1" ht="14.25" customHeight="1"/>
    <row r="452" s="13" customFormat="1" ht="14.25" customHeight="1"/>
    <row r="453" s="13" customFormat="1" ht="14.25" customHeight="1"/>
    <row r="454" s="13" customFormat="1" ht="14.25" customHeight="1"/>
    <row r="455" s="13" customFormat="1" ht="14.25" customHeight="1"/>
    <row r="456" s="13" customFormat="1" ht="14.25" customHeight="1"/>
    <row r="457" s="13" customFormat="1" ht="14.25" customHeight="1"/>
    <row r="458" s="13" customFormat="1" ht="14.25" customHeight="1"/>
    <row r="459" s="13" customFormat="1" ht="14.25" customHeight="1"/>
    <row r="460" s="13" customFormat="1" ht="14.25" customHeight="1"/>
    <row r="461" s="13" customFormat="1" ht="14.25" customHeight="1"/>
    <row r="462" s="13" customFormat="1" ht="14.25" customHeight="1"/>
    <row r="463" s="13" customFormat="1" ht="14.25" customHeight="1"/>
    <row r="464" s="13" customFormat="1" ht="14.25" customHeight="1"/>
    <row r="465" spans="1:1" s="13" customFormat="1" ht="14.25" customHeight="1"/>
    <row r="480" spans="1:1" ht="13.5">
      <c r="A480" s="375"/>
    </row>
    <row r="481" spans="1:1">
      <c r="A481" s="374"/>
    </row>
    <row r="482" spans="1:1">
      <c r="A482" s="374"/>
    </row>
    <row r="483" spans="1:1">
      <c r="A483" s="374"/>
    </row>
    <row r="484" spans="1:1">
      <c r="A484" s="374"/>
    </row>
    <row r="485" spans="1:1">
      <c r="A485" s="374"/>
    </row>
    <row r="486" spans="1:1">
      <c r="A486" s="374"/>
    </row>
    <row r="487" spans="1:1">
      <c r="A487" s="374"/>
    </row>
    <row r="488" spans="1:1">
      <c r="A488" s="374"/>
    </row>
    <row r="489" spans="1:1">
      <c r="A489" s="374"/>
    </row>
    <row r="490" spans="1:1">
      <c r="A490" s="374"/>
    </row>
    <row r="491" spans="1:1">
      <c r="A491" s="374"/>
    </row>
    <row r="492" spans="1:1">
      <c r="A492" s="374"/>
    </row>
    <row r="493" spans="1:1">
      <c r="A493" s="374"/>
    </row>
    <row r="494" spans="1:1">
      <c r="A494" s="374"/>
    </row>
    <row r="495" spans="1:1">
      <c r="A495" s="374"/>
    </row>
    <row r="496" spans="1:1">
      <c r="A496" s="374"/>
    </row>
    <row r="497" spans="1:1">
      <c r="A497" s="374"/>
    </row>
    <row r="498" spans="1:1">
      <c r="A498" s="374"/>
    </row>
    <row r="499" spans="1:1">
      <c r="A499" s="374"/>
    </row>
    <row r="500" spans="1:1">
      <c r="A500" s="374"/>
    </row>
    <row r="501" spans="1:1">
      <c r="A501" s="374"/>
    </row>
    <row r="502" spans="1:1">
      <c r="A502" s="374"/>
    </row>
    <row r="503" spans="1:1">
      <c r="A503" s="374"/>
    </row>
    <row r="504" spans="1:1">
      <c r="A504" s="374"/>
    </row>
    <row r="505" spans="1:1">
      <c r="A505" s="374"/>
    </row>
    <row r="506" spans="1:1">
      <c r="A506" s="374"/>
    </row>
    <row r="507" spans="1:1">
      <c r="A507" s="374"/>
    </row>
    <row r="508" spans="1:1">
      <c r="A508" s="374"/>
    </row>
    <row r="509" spans="1:1">
      <c r="A509" s="374"/>
    </row>
    <row r="510" spans="1:1">
      <c r="A510" s="374"/>
    </row>
    <row r="511" spans="1:1">
      <c r="A511" s="374"/>
    </row>
    <row r="512" spans="1:1">
      <c r="A512" s="374"/>
    </row>
    <row r="513" spans="1:1">
      <c r="A513" s="374"/>
    </row>
    <row r="514" spans="1:1">
      <c r="A514" s="374"/>
    </row>
    <row r="515" spans="1:1">
      <c r="A515" s="374"/>
    </row>
    <row r="516" spans="1:1">
      <c r="A516" s="374"/>
    </row>
    <row r="517" spans="1:1">
      <c r="A517" s="374"/>
    </row>
    <row r="518" spans="1:1">
      <c r="A518" s="374"/>
    </row>
    <row r="519" spans="1:1">
      <c r="A519" s="374"/>
    </row>
    <row r="520" spans="1:1">
      <c r="A520" s="374"/>
    </row>
    <row r="521" spans="1:1">
      <c r="A521" s="374"/>
    </row>
    <row r="522" spans="1:1">
      <c r="A522" s="374"/>
    </row>
    <row r="523" spans="1:1" ht="13.5">
      <c r="A523" s="375"/>
    </row>
  </sheetData>
  <phoneticPr fontId="23" type="noConversion"/>
  <pageMargins left="0.75" right="0.75" top="1" bottom="1" header="0.5" footer="0.5"/>
  <pageSetup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E126"/>
  <sheetViews>
    <sheetView windowProtection="1" workbookViewId="0">
      <selection activeCell="C22" sqref="C22"/>
    </sheetView>
  </sheetViews>
  <sheetFormatPr defaultRowHeight="12.75"/>
  <cols>
    <col min="1" max="1" width="19.28515625" style="11" customWidth="1"/>
    <col min="2" max="2" width="35.28515625" style="11" customWidth="1"/>
    <col min="3" max="3" width="30.7109375" style="11" customWidth="1"/>
    <col min="4" max="4" width="16.42578125" style="11" customWidth="1"/>
    <col min="5" max="5" width="29.5703125" style="11" customWidth="1"/>
    <col min="6" max="16384" width="9.140625" style="11"/>
  </cols>
  <sheetData>
    <row r="4" spans="1:5" ht="15.75">
      <c r="A4" s="435" t="s">
        <v>812</v>
      </c>
    </row>
    <row r="5" spans="1:5" ht="13.5" thickBot="1"/>
    <row r="6" spans="1:5" ht="13.5" thickBot="1">
      <c r="A6" s="436" t="s">
        <v>204</v>
      </c>
      <c r="B6" s="437" t="s">
        <v>205</v>
      </c>
      <c r="C6" s="438" t="s">
        <v>808</v>
      </c>
      <c r="D6" s="437" t="s">
        <v>206</v>
      </c>
      <c r="E6" s="439" t="s">
        <v>207</v>
      </c>
    </row>
    <row r="7" spans="1:5">
      <c r="A7" s="440" t="s">
        <v>507</v>
      </c>
      <c r="B7" s="441" t="s">
        <v>370</v>
      </c>
      <c r="C7" s="442" t="s">
        <v>370</v>
      </c>
      <c r="D7" s="442" t="s">
        <v>254</v>
      </c>
      <c r="E7" s="443" t="s">
        <v>358</v>
      </c>
    </row>
    <row r="8" spans="1:5">
      <c r="A8" s="444" t="s">
        <v>507</v>
      </c>
      <c r="B8" s="441" t="s">
        <v>369</v>
      </c>
      <c r="C8" s="442" t="s">
        <v>369</v>
      </c>
      <c r="D8" s="441" t="s">
        <v>254</v>
      </c>
      <c r="E8" s="443" t="s">
        <v>203</v>
      </c>
    </row>
    <row r="9" spans="1:5">
      <c r="A9" s="445" t="s">
        <v>511</v>
      </c>
      <c r="B9" s="446" t="s">
        <v>537</v>
      </c>
      <c r="C9" s="447" t="s">
        <v>266</v>
      </c>
      <c r="D9" s="446" t="s">
        <v>254</v>
      </c>
      <c r="E9" s="443" t="s">
        <v>75</v>
      </c>
    </row>
    <row r="10" spans="1:5" ht="13.5" thickBot="1">
      <c r="A10" s="448" t="s">
        <v>511</v>
      </c>
      <c r="B10" s="449" t="s">
        <v>371</v>
      </c>
      <c r="C10" s="450" t="s">
        <v>371</v>
      </c>
      <c r="D10" s="449" t="s">
        <v>254</v>
      </c>
      <c r="E10" s="451" t="s">
        <v>75</v>
      </c>
    </row>
    <row r="11" spans="1:5">
      <c r="A11" s="452"/>
    </row>
    <row r="13" spans="1:5" ht="15.75">
      <c r="A13" s="435" t="s">
        <v>813</v>
      </c>
      <c r="B13" s="453"/>
    </row>
    <row r="14" spans="1:5" ht="13.5" thickBot="1"/>
    <row r="15" spans="1:5" ht="13.5" thickBot="1">
      <c r="A15" s="436" t="s">
        <v>204</v>
      </c>
      <c r="B15" s="437" t="s">
        <v>205</v>
      </c>
      <c r="C15" s="438" t="s">
        <v>808</v>
      </c>
      <c r="D15" s="437" t="s">
        <v>206</v>
      </c>
      <c r="E15" s="439" t="s">
        <v>207</v>
      </c>
    </row>
    <row r="16" spans="1:5">
      <c r="A16" s="440" t="s">
        <v>508</v>
      </c>
      <c r="B16" s="441" t="s">
        <v>814</v>
      </c>
      <c r="C16" s="442" t="s">
        <v>369</v>
      </c>
      <c r="D16" s="442" t="s">
        <v>257</v>
      </c>
      <c r="E16" s="443" t="s">
        <v>357</v>
      </c>
    </row>
    <row r="17" spans="1:5">
      <c r="A17" s="444" t="s">
        <v>508</v>
      </c>
      <c r="B17" s="441" t="s">
        <v>815</v>
      </c>
      <c r="C17" s="442" t="s">
        <v>369</v>
      </c>
      <c r="D17" s="441" t="s">
        <v>257</v>
      </c>
      <c r="E17" s="443" t="s">
        <v>357</v>
      </c>
    </row>
    <row r="18" spans="1:5">
      <c r="A18" s="445" t="s">
        <v>816</v>
      </c>
      <c r="B18" s="446" t="s">
        <v>371</v>
      </c>
      <c r="C18" s="447" t="s">
        <v>371</v>
      </c>
      <c r="D18" s="446" t="s">
        <v>257</v>
      </c>
      <c r="E18" s="443" t="s">
        <v>357</v>
      </c>
    </row>
    <row r="19" spans="1:5">
      <c r="A19" s="444" t="s">
        <v>508</v>
      </c>
      <c r="B19" s="441" t="s">
        <v>817</v>
      </c>
      <c r="C19" s="442" t="s">
        <v>266</v>
      </c>
      <c r="D19" s="441" t="s">
        <v>257</v>
      </c>
      <c r="E19" s="443" t="s">
        <v>357</v>
      </c>
    </row>
    <row r="20" spans="1:5">
      <c r="A20" s="445" t="s">
        <v>508</v>
      </c>
      <c r="B20" s="446" t="s">
        <v>818</v>
      </c>
      <c r="C20" s="447" t="s">
        <v>266</v>
      </c>
      <c r="D20" s="446" t="s">
        <v>257</v>
      </c>
      <c r="E20" s="443" t="s">
        <v>357</v>
      </c>
    </row>
    <row r="21" spans="1:5">
      <c r="A21" s="454" t="s">
        <v>508</v>
      </c>
      <c r="B21" s="455" t="s">
        <v>819</v>
      </c>
      <c r="C21" s="456" t="s">
        <v>266</v>
      </c>
      <c r="D21" s="455" t="s">
        <v>257</v>
      </c>
      <c r="E21" s="457" t="s">
        <v>357</v>
      </c>
    </row>
    <row r="22" spans="1:5">
      <c r="A22" s="444" t="s">
        <v>508</v>
      </c>
      <c r="B22" s="441" t="s">
        <v>819</v>
      </c>
      <c r="C22" s="442" t="s">
        <v>266</v>
      </c>
      <c r="D22" s="442" t="s">
        <v>257</v>
      </c>
      <c r="E22" s="443" t="s">
        <v>357</v>
      </c>
    </row>
    <row r="23" spans="1:5">
      <c r="A23" s="454" t="s">
        <v>511</v>
      </c>
      <c r="B23" s="455" t="s">
        <v>336</v>
      </c>
      <c r="C23" s="456" t="s">
        <v>266</v>
      </c>
      <c r="D23" s="455" t="s">
        <v>257</v>
      </c>
      <c r="E23" s="457" t="s">
        <v>357</v>
      </c>
    </row>
    <row r="24" spans="1:5" ht="13.5" thickBot="1">
      <c r="A24" s="458" t="s">
        <v>511</v>
      </c>
      <c r="B24" s="459" t="s">
        <v>820</v>
      </c>
      <c r="C24" s="460" t="s">
        <v>266</v>
      </c>
      <c r="D24" s="460" t="s">
        <v>257</v>
      </c>
      <c r="E24" s="461" t="s">
        <v>357</v>
      </c>
    </row>
    <row r="25" spans="1:5">
      <c r="A25" s="440" t="s">
        <v>508</v>
      </c>
      <c r="B25" s="441" t="s">
        <v>208</v>
      </c>
      <c r="C25" s="442" t="s">
        <v>821</v>
      </c>
      <c r="D25" s="442" t="s">
        <v>257</v>
      </c>
      <c r="E25" s="443" t="s">
        <v>358</v>
      </c>
    </row>
    <row r="26" spans="1:5">
      <c r="A26" s="445" t="s">
        <v>507</v>
      </c>
      <c r="B26" s="446" t="s">
        <v>821</v>
      </c>
      <c r="C26" s="447" t="s">
        <v>821</v>
      </c>
      <c r="D26" s="446" t="s">
        <v>257</v>
      </c>
      <c r="E26" s="443" t="s">
        <v>358</v>
      </c>
    </row>
    <row r="27" spans="1:5">
      <c r="A27" s="454" t="s">
        <v>822</v>
      </c>
      <c r="B27" s="455" t="s">
        <v>823</v>
      </c>
      <c r="C27" s="456" t="s">
        <v>821</v>
      </c>
      <c r="D27" s="455" t="s">
        <v>257</v>
      </c>
      <c r="E27" s="457" t="s">
        <v>358</v>
      </c>
    </row>
    <row r="28" spans="1:5">
      <c r="A28" s="444" t="s">
        <v>507</v>
      </c>
      <c r="B28" s="441" t="s">
        <v>104</v>
      </c>
      <c r="C28" s="442" t="s">
        <v>821</v>
      </c>
      <c r="D28" s="441" t="s">
        <v>257</v>
      </c>
      <c r="E28" s="443" t="s">
        <v>358</v>
      </c>
    </row>
    <row r="29" spans="1:5">
      <c r="A29" s="444" t="s">
        <v>508</v>
      </c>
      <c r="B29" s="441" t="s">
        <v>535</v>
      </c>
      <c r="C29" s="442" t="s">
        <v>821</v>
      </c>
      <c r="D29" s="442" t="s">
        <v>257</v>
      </c>
      <c r="E29" s="443" t="s">
        <v>358</v>
      </c>
    </row>
    <row r="30" spans="1:5">
      <c r="A30" s="444" t="s">
        <v>508</v>
      </c>
      <c r="B30" s="441" t="s">
        <v>192</v>
      </c>
      <c r="C30" s="442" t="s">
        <v>821</v>
      </c>
      <c r="D30" s="441" t="s">
        <v>257</v>
      </c>
      <c r="E30" s="443" t="s">
        <v>358</v>
      </c>
    </row>
    <row r="31" spans="1:5">
      <c r="A31" s="462" t="s">
        <v>507</v>
      </c>
      <c r="B31" s="463" t="s">
        <v>370</v>
      </c>
      <c r="C31" s="464" t="s">
        <v>370</v>
      </c>
      <c r="D31" s="464" t="s">
        <v>257</v>
      </c>
      <c r="E31" s="465" t="s">
        <v>358</v>
      </c>
    </row>
    <row r="32" spans="1:5">
      <c r="A32" s="444" t="s">
        <v>507</v>
      </c>
      <c r="B32" s="441" t="s">
        <v>668</v>
      </c>
      <c r="C32" s="442" t="s">
        <v>370</v>
      </c>
      <c r="D32" s="442" t="s">
        <v>257</v>
      </c>
      <c r="E32" s="443" t="s">
        <v>358</v>
      </c>
    </row>
    <row r="33" spans="1:5">
      <c r="A33" s="466" t="s">
        <v>507</v>
      </c>
      <c r="B33" s="467" t="s">
        <v>536</v>
      </c>
      <c r="C33" s="468" t="s">
        <v>370</v>
      </c>
      <c r="D33" s="467" t="s">
        <v>257</v>
      </c>
      <c r="E33" s="457" t="s">
        <v>358</v>
      </c>
    </row>
    <row r="34" spans="1:5">
      <c r="A34" s="469" t="s">
        <v>511</v>
      </c>
      <c r="B34" s="470" t="s">
        <v>824</v>
      </c>
      <c r="C34" s="471" t="s">
        <v>371</v>
      </c>
      <c r="D34" s="470" t="s">
        <v>257</v>
      </c>
      <c r="E34" s="443" t="s">
        <v>358</v>
      </c>
    </row>
    <row r="35" spans="1:5">
      <c r="A35" s="454" t="s">
        <v>825</v>
      </c>
      <c r="B35" s="455" t="s">
        <v>371</v>
      </c>
      <c r="C35" s="456" t="s">
        <v>371</v>
      </c>
      <c r="D35" s="455" t="s">
        <v>257</v>
      </c>
      <c r="E35" s="457" t="s">
        <v>358</v>
      </c>
    </row>
    <row r="36" spans="1:5">
      <c r="A36" s="444" t="s">
        <v>826</v>
      </c>
      <c r="B36" s="441" t="s">
        <v>827</v>
      </c>
      <c r="C36" s="442" t="s">
        <v>371</v>
      </c>
      <c r="D36" s="441" t="s">
        <v>257</v>
      </c>
      <c r="E36" s="443" t="s">
        <v>358</v>
      </c>
    </row>
    <row r="37" spans="1:5">
      <c r="A37" s="444" t="s">
        <v>511</v>
      </c>
      <c r="B37" s="441" t="s">
        <v>828</v>
      </c>
      <c r="C37" s="442" t="s">
        <v>266</v>
      </c>
      <c r="D37" s="442" t="s">
        <v>257</v>
      </c>
      <c r="E37" s="443" t="s">
        <v>358</v>
      </c>
    </row>
    <row r="38" spans="1:5">
      <c r="A38" s="444" t="s">
        <v>511</v>
      </c>
      <c r="B38" s="441" t="s">
        <v>196</v>
      </c>
      <c r="C38" s="442" t="s">
        <v>266</v>
      </c>
      <c r="D38" s="441" t="s">
        <v>257</v>
      </c>
      <c r="E38" s="443" t="s">
        <v>358</v>
      </c>
    </row>
    <row r="39" spans="1:5">
      <c r="A39" s="445" t="s">
        <v>511</v>
      </c>
      <c r="B39" s="446" t="s">
        <v>197</v>
      </c>
      <c r="C39" s="447" t="s">
        <v>266</v>
      </c>
      <c r="D39" s="446" t="s">
        <v>257</v>
      </c>
      <c r="E39" s="443" t="s">
        <v>358</v>
      </c>
    </row>
    <row r="40" spans="1:5" ht="13.5" thickBot="1">
      <c r="A40" s="472" t="s">
        <v>511</v>
      </c>
      <c r="B40" s="473" t="s">
        <v>829</v>
      </c>
      <c r="C40" s="474" t="s">
        <v>266</v>
      </c>
      <c r="D40" s="473" t="s">
        <v>257</v>
      </c>
      <c r="E40" s="475" t="s">
        <v>358</v>
      </c>
    </row>
    <row r="41" spans="1:5">
      <c r="A41" s="440" t="s">
        <v>507</v>
      </c>
      <c r="B41" s="441" t="s">
        <v>369</v>
      </c>
      <c r="C41" s="442" t="s">
        <v>821</v>
      </c>
      <c r="D41" s="442" t="s">
        <v>257</v>
      </c>
      <c r="E41" s="443" t="s">
        <v>359</v>
      </c>
    </row>
    <row r="42" spans="1:5">
      <c r="A42" s="445" t="s">
        <v>507</v>
      </c>
      <c r="B42" s="446" t="s">
        <v>830</v>
      </c>
      <c r="C42" s="447" t="s">
        <v>821</v>
      </c>
      <c r="D42" s="446" t="s">
        <v>257</v>
      </c>
      <c r="E42" s="443" t="s">
        <v>359</v>
      </c>
    </row>
    <row r="43" spans="1:5">
      <c r="A43" s="454" t="s">
        <v>507</v>
      </c>
      <c r="B43" s="455" t="s">
        <v>831</v>
      </c>
      <c r="C43" s="456" t="s">
        <v>821</v>
      </c>
      <c r="D43" s="455" t="s">
        <v>257</v>
      </c>
      <c r="E43" s="457" t="s">
        <v>359</v>
      </c>
    </row>
    <row r="44" spans="1:5">
      <c r="A44" s="444" t="s">
        <v>508</v>
      </c>
      <c r="B44" s="441" t="s">
        <v>104</v>
      </c>
      <c r="C44" s="442" t="s">
        <v>821</v>
      </c>
      <c r="D44" s="441" t="s">
        <v>257</v>
      </c>
      <c r="E44" s="443" t="s">
        <v>359</v>
      </c>
    </row>
    <row r="45" spans="1:5">
      <c r="A45" s="444" t="s">
        <v>511</v>
      </c>
      <c r="B45" s="441" t="s">
        <v>371</v>
      </c>
      <c r="C45" s="442" t="s">
        <v>824</v>
      </c>
      <c r="D45" s="442" t="s">
        <v>257</v>
      </c>
      <c r="E45" s="443" t="s">
        <v>359</v>
      </c>
    </row>
    <row r="46" spans="1:5">
      <c r="A46" s="444" t="s">
        <v>832</v>
      </c>
      <c r="B46" s="441" t="s">
        <v>371</v>
      </c>
      <c r="C46" s="442" t="s">
        <v>824</v>
      </c>
      <c r="D46" s="441" t="s">
        <v>257</v>
      </c>
      <c r="E46" s="443" t="s">
        <v>359</v>
      </c>
    </row>
    <row r="47" spans="1:5">
      <c r="A47" s="462" t="s">
        <v>511</v>
      </c>
      <c r="B47" s="463" t="s">
        <v>510</v>
      </c>
      <c r="C47" s="464" t="s">
        <v>371</v>
      </c>
      <c r="D47" s="464" t="s">
        <v>257</v>
      </c>
      <c r="E47" s="465" t="s">
        <v>359</v>
      </c>
    </row>
    <row r="48" spans="1:5">
      <c r="A48" s="444" t="s">
        <v>832</v>
      </c>
      <c r="B48" s="441" t="s">
        <v>510</v>
      </c>
      <c r="C48" s="442" t="s">
        <v>371</v>
      </c>
      <c r="D48" s="442" t="s">
        <v>257</v>
      </c>
      <c r="E48" s="443" t="s">
        <v>359</v>
      </c>
    </row>
    <row r="49" spans="1:5">
      <c r="A49" s="466" t="s">
        <v>833</v>
      </c>
      <c r="B49" s="467" t="s">
        <v>509</v>
      </c>
      <c r="C49" s="468" t="s">
        <v>371</v>
      </c>
      <c r="D49" s="467" t="s">
        <v>257</v>
      </c>
      <c r="E49" s="457" t="s">
        <v>359</v>
      </c>
    </row>
    <row r="50" spans="1:5">
      <c r="A50" s="469" t="s">
        <v>511</v>
      </c>
      <c r="B50" s="470" t="s">
        <v>834</v>
      </c>
      <c r="C50" s="471" t="s">
        <v>371</v>
      </c>
      <c r="D50" s="470" t="s">
        <v>257</v>
      </c>
      <c r="E50" s="443" t="s">
        <v>359</v>
      </c>
    </row>
    <row r="51" spans="1:5">
      <c r="A51" s="454" t="s">
        <v>835</v>
      </c>
      <c r="B51" s="455" t="s">
        <v>374</v>
      </c>
      <c r="C51" s="456" t="s">
        <v>371</v>
      </c>
      <c r="D51" s="455" t="s">
        <v>257</v>
      </c>
      <c r="E51" s="457" t="s">
        <v>359</v>
      </c>
    </row>
    <row r="52" spans="1:5">
      <c r="A52" s="444" t="s">
        <v>511</v>
      </c>
      <c r="B52" s="441" t="s">
        <v>374</v>
      </c>
      <c r="C52" s="442" t="s">
        <v>371</v>
      </c>
      <c r="D52" s="441" t="s">
        <v>257</v>
      </c>
      <c r="E52" s="443" t="s">
        <v>359</v>
      </c>
    </row>
    <row r="53" spans="1:5">
      <c r="A53" s="444" t="s">
        <v>511</v>
      </c>
      <c r="B53" s="441" t="s">
        <v>195</v>
      </c>
      <c r="C53" s="442" t="s">
        <v>266</v>
      </c>
      <c r="D53" s="442" t="s">
        <v>257</v>
      </c>
      <c r="E53" s="443" t="s">
        <v>359</v>
      </c>
    </row>
    <row r="54" spans="1:5">
      <c r="A54" s="444" t="s">
        <v>832</v>
      </c>
      <c r="B54" s="441" t="s">
        <v>195</v>
      </c>
      <c r="C54" s="442" t="s">
        <v>266</v>
      </c>
      <c r="D54" s="441" t="s">
        <v>257</v>
      </c>
      <c r="E54" s="443" t="s">
        <v>359</v>
      </c>
    </row>
    <row r="55" spans="1:5">
      <c r="A55" s="445" t="s">
        <v>511</v>
      </c>
      <c r="B55" s="446" t="s">
        <v>196</v>
      </c>
      <c r="C55" s="447" t="s">
        <v>266</v>
      </c>
      <c r="D55" s="446" t="s">
        <v>257</v>
      </c>
      <c r="E55" s="443" t="s">
        <v>359</v>
      </c>
    </row>
    <row r="56" spans="1:5">
      <c r="A56" s="454" t="s">
        <v>832</v>
      </c>
      <c r="B56" s="455" t="s">
        <v>196</v>
      </c>
      <c r="C56" s="456" t="s">
        <v>266</v>
      </c>
      <c r="D56" s="455" t="s">
        <v>257</v>
      </c>
      <c r="E56" s="457" t="s">
        <v>359</v>
      </c>
    </row>
    <row r="57" spans="1:5">
      <c r="A57" s="444" t="s">
        <v>816</v>
      </c>
      <c r="B57" s="441" t="s">
        <v>197</v>
      </c>
      <c r="C57" s="442" t="s">
        <v>836</v>
      </c>
      <c r="D57" s="442" t="s">
        <v>257</v>
      </c>
      <c r="E57" s="443" t="s">
        <v>359</v>
      </c>
    </row>
    <row r="58" spans="1:5" ht="13.5" thickBot="1">
      <c r="A58" s="476" t="s">
        <v>832</v>
      </c>
      <c r="B58" s="477" t="s">
        <v>837</v>
      </c>
      <c r="C58" s="478" t="s">
        <v>836</v>
      </c>
      <c r="D58" s="477" t="s">
        <v>257</v>
      </c>
      <c r="E58" s="475" t="s">
        <v>359</v>
      </c>
    </row>
    <row r="59" spans="1:5">
      <c r="A59" s="445" t="s">
        <v>507</v>
      </c>
      <c r="B59" s="446" t="s">
        <v>838</v>
      </c>
      <c r="C59" s="447" t="s">
        <v>369</v>
      </c>
      <c r="D59" s="446" t="s">
        <v>257</v>
      </c>
      <c r="E59" s="443" t="s">
        <v>667</v>
      </c>
    </row>
    <row r="60" spans="1:5">
      <c r="A60" s="454" t="s">
        <v>507</v>
      </c>
      <c r="B60" s="455" t="s">
        <v>823</v>
      </c>
      <c r="C60" s="456" t="s">
        <v>369</v>
      </c>
      <c r="D60" s="455" t="s">
        <v>257</v>
      </c>
      <c r="E60" s="457" t="s">
        <v>667</v>
      </c>
    </row>
    <row r="61" spans="1:5">
      <c r="A61" s="444" t="s">
        <v>507</v>
      </c>
      <c r="B61" s="441" t="s">
        <v>370</v>
      </c>
      <c r="C61" s="442" t="s">
        <v>839</v>
      </c>
      <c r="D61" s="442" t="s">
        <v>257</v>
      </c>
      <c r="E61" s="443" t="s">
        <v>667</v>
      </c>
    </row>
    <row r="62" spans="1:5" ht="13.5" thickBot="1">
      <c r="A62" s="476" t="s">
        <v>508</v>
      </c>
      <c r="B62" s="477" t="s">
        <v>840</v>
      </c>
      <c r="C62" s="478" t="s">
        <v>839</v>
      </c>
      <c r="D62" s="477" t="s">
        <v>257</v>
      </c>
      <c r="E62" s="475" t="s">
        <v>667</v>
      </c>
    </row>
    <row r="63" spans="1:5">
      <c r="A63" s="454" t="s">
        <v>508</v>
      </c>
      <c r="B63" s="455" t="s">
        <v>369</v>
      </c>
      <c r="C63" s="456" t="s">
        <v>369</v>
      </c>
      <c r="D63" s="455" t="s">
        <v>257</v>
      </c>
      <c r="E63" s="457" t="s">
        <v>75</v>
      </c>
    </row>
    <row r="64" spans="1:5">
      <c r="A64" s="444" t="s">
        <v>507</v>
      </c>
      <c r="B64" s="441" t="s">
        <v>841</v>
      </c>
      <c r="C64" s="442" t="s">
        <v>369</v>
      </c>
      <c r="D64" s="441" t="s">
        <v>257</v>
      </c>
      <c r="E64" s="443" t="s">
        <v>75</v>
      </c>
    </row>
    <row r="65" spans="1:5">
      <c r="A65" s="444" t="s">
        <v>507</v>
      </c>
      <c r="B65" s="441" t="s">
        <v>842</v>
      </c>
      <c r="C65" s="442" t="s">
        <v>369</v>
      </c>
      <c r="D65" s="442" t="s">
        <v>257</v>
      </c>
      <c r="E65" s="443" t="s">
        <v>75</v>
      </c>
    </row>
    <row r="66" spans="1:5">
      <c r="A66" s="444" t="s">
        <v>507</v>
      </c>
      <c r="B66" s="441" t="s">
        <v>843</v>
      </c>
      <c r="C66" s="442" t="s">
        <v>369</v>
      </c>
      <c r="D66" s="441" t="s">
        <v>257</v>
      </c>
      <c r="E66" s="443" t="s">
        <v>75</v>
      </c>
    </row>
    <row r="67" spans="1:5">
      <c r="A67" s="454" t="s">
        <v>507</v>
      </c>
      <c r="B67" s="455" t="s">
        <v>370</v>
      </c>
      <c r="C67" s="456" t="s">
        <v>839</v>
      </c>
      <c r="D67" s="455" t="s">
        <v>257</v>
      </c>
      <c r="E67" s="457" t="s">
        <v>75</v>
      </c>
    </row>
    <row r="68" spans="1:5">
      <c r="A68" s="444" t="s">
        <v>511</v>
      </c>
      <c r="B68" s="441" t="s">
        <v>371</v>
      </c>
      <c r="C68" s="456" t="s">
        <v>371</v>
      </c>
      <c r="D68" s="442" t="s">
        <v>257</v>
      </c>
      <c r="E68" s="443" t="s">
        <v>75</v>
      </c>
    </row>
    <row r="69" spans="1:5" ht="13.5" thickBot="1">
      <c r="A69" s="476" t="s">
        <v>511</v>
      </c>
      <c r="B69" s="477" t="s">
        <v>228</v>
      </c>
      <c r="C69" s="479" t="s">
        <v>844</v>
      </c>
      <c r="D69" s="477" t="s">
        <v>257</v>
      </c>
      <c r="E69" s="475" t="s">
        <v>75</v>
      </c>
    </row>
    <row r="70" spans="1:5">
      <c r="A70" s="444" t="s">
        <v>507</v>
      </c>
      <c r="B70" s="441" t="s">
        <v>845</v>
      </c>
      <c r="C70" s="442" t="s">
        <v>369</v>
      </c>
      <c r="D70" s="441" t="s">
        <v>846</v>
      </c>
      <c r="E70" s="443" t="s">
        <v>76</v>
      </c>
    </row>
    <row r="71" spans="1:5">
      <c r="A71" s="444" t="s">
        <v>507</v>
      </c>
      <c r="B71" s="441" t="s">
        <v>668</v>
      </c>
      <c r="C71" s="442" t="s">
        <v>369</v>
      </c>
      <c r="D71" s="442" t="s">
        <v>257</v>
      </c>
      <c r="E71" s="443" t="s">
        <v>76</v>
      </c>
    </row>
    <row r="72" spans="1:5">
      <c r="A72" s="444" t="s">
        <v>507</v>
      </c>
      <c r="B72" s="441" t="s">
        <v>533</v>
      </c>
      <c r="C72" s="442" t="s">
        <v>369</v>
      </c>
      <c r="D72" s="441" t="s">
        <v>257</v>
      </c>
      <c r="E72" s="443" t="s">
        <v>76</v>
      </c>
    </row>
    <row r="73" spans="1:5">
      <c r="A73" s="454" t="s">
        <v>507</v>
      </c>
      <c r="B73" s="455" t="s">
        <v>370</v>
      </c>
      <c r="C73" s="456" t="s">
        <v>839</v>
      </c>
      <c r="D73" s="455" t="s">
        <v>257</v>
      </c>
      <c r="E73" s="457" t="s">
        <v>76</v>
      </c>
    </row>
    <row r="74" spans="1:5">
      <c r="A74" s="444" t="s">
        <v>511</v>
      </c>
      <c r="B74" s="441" t="s">
        <v>371</v>
      </c>
      <c r="C74" s="456" t="s">
        <v>371</v>
      </c>
      <c r="D74" s="442" t="s">
        <v>257</v>
      </c>
      <c r="E74" s="443" t="s">
        <v>76</v>
      </c>
    </row>
    <row r="75" spans="1:5" ht="13.5" thickBot="1">
      <c r="A75" s="476" t="s">
        <v>511</v>
      </c>
      <c r="B75" s="477" t="s">
        <v>228</v>
      </c>
      <c r="C75" s="479" t="s">
        <v>844</v>
      </c>
      <c r="D75" s="477" t="s">
        <v>257</v>
      </c>
      <c r="E75" s="475" t="s">
        <v>76</v>
      </c>
    </row>
    <row r="76" spans="1:5">
      <c r="A76" s="444" t="s">
        <v>508</v>
      </c>
      <c r="B76" s="441" t="s">
        <v>505</v>
      </c>
      <c r="C76" s="442" t="s">
        <v>845</v>
      </c>
      <c r="D76" s="442" t="s">
        <v>257</v>
      </c>
      <c r="E76" s="443" t="s">
        <v>77</v>
      </c>
    </row>
    <row r="77" spans="1:5">
      <c r="A77" s="444" t="s">
        <v>508</v>
      </c>
      <c r="B77" s="441" t="s">
        <v>664</v>
      </c>
      <c r="C77" s="442" t="s">
        <v>845</v>
      </c>
      <c r="D77" s="441" t="s">
        <v>257</v>
      </c>
      <c r="E77" s="443" t="s">
        <v>77</v>
      </c>
    </row>
    <row r="78" spans="1:5">
      <c r="A78" s="462" t="s">
        <v>508</v>
      </c>
      <c r="B78" s="463" t="s">
        <v>506</v>
      </c>
      <c r="C78" s="464" t="s">
        <v>369</v>
      </c>
      <c r="D78" s="464" t="s">
        <v>257</v>
      </c>
      <c r="E78" s="465" t="s">
        <v>77</v>
      </c>
    </row>
    <row r="79" spans="1:5">
      <c r="A79" s="444" t="s">
        <v>508</v>
      </c>
      <c r="B79" s="441" t="s">
        <v>665</v>
      </c>
      <c r="C79" s="442" t="s">
        <v>369</v>
      </c>
      <c r="D79" s="442" t="s">
        <v>257</v>
      </c>
      <c r="E79" s="443" t="s">
        <v>77</v>
      </c>
    </row>
    <row r="80" spans="1:5">
      <c r="A80" s="466" t="s">
        <v>508</v>
      </c>
      <c r="B80" s="467" t="s">
        <v>532</v>
      </c>
      <c r="C80" s="468" t="s">
        <v>369</v>
      </c>
      <c r="D80" s="467" t="s">
        <v>257</v>
      </c>
      <c r="E80" s="457" t="s">
        <v>77</v>
      </c>
    </row>
    <row r="81" spans="1:5">
      <c r="A81" s="469" t="s">
        <v>508</v>
      </c>
      <c r="B81" s="470" t="s">
        <v>847</v>
      </c>
      <c r="C81" s="471" t="s">
        <v>369</v>
      </c>
      <c r="D81" s="470" t="s">
        <v>257</v>
      </c>
      <c r="E81" s="443" t="s">
        <v>77</v>
      </c>
    </row>
    <row r="82" spans="1:5">
      <c r="A82" s="454" t="s">
        <v>508</v>
      </c>
      <c r="B82" s="455" t="s">
        <v>104</v>
      </c>
      <c r="C82" s="456" t="s">
        <v>369</v>
      </c>
      <c r="D82" s="455" t="s">
        <v>257</v>
      </c>
      <c r="E82" s="457" t="s">
        <v>77</v>
      </c>
    </row>
    <row r="83" spans="1:5">
      <c r="A83" s="444" t="s">
        <v>508</v>
      </c>
      <c r="B83" s="441" t="s">
        <v>666</v>
      </c>
      <c r="C83" s="442" t="s">
        <v>369</v>
      </c>
      <c r="D83" s="441" t="s">
        <v>257</v>
      </c>
      <c r="E83" s="443" t="s">
        <v>77</v>
      </c>
    </row>
    <row r="84" spans="1:5">
      <c r="A84" s="444" t="s">
        <v>508</v>
      </c>
      <c r="B84" s="441" t="s">
        <v>534</v>
      </c>
      <c r="C84" s="442" t="s">
        <v>839</v>
      </c>
      <c r="D84" s="442" t="s">
        <v>257</v>
      </c>
      <c r="E84" s="443" t="s">
        <v>77</v>
      </c>
    </row>
    <row r="85" spans="1:5">
      <c r="A85" s="444" t="s">
        <v>508</v>
      </c>
      <c r="B85" s="441" t="s">
        <v>848</v>
      </c>
      <c r="C85" s="442" t="s">
        <v>839</v>
      </c>
      <c r="D85" s="441" t="s">
        <v>257</v>
      </c>
      <c r="E85" s="443" t="s">
        <v>77</v>
      </c>
    </row>
    <row r="86" spans="1:5">
      <c r="A86" s="445" t="s">
        <v>511</v>
      </c>
      <c r="B86" s="446" t="s">
        <v>371</v>
      </c>
      <c r="C86" s="447" t="s">
        <v>371</v>
      </c>
      <c r="D86" s="446" t="s">
        <v>257</v>
      </c>
      <c r="E86" s="443" t="s">
        <v>77</v>
      </c>
    </row>
    <row r="87" spans="1:5">
      <c r="A87" s="454" t="s">
        <v>816</v>
      </c>
      <c r="B87" s="455" t="s">
        <v>371</v>
      </c>
      <c r="C87" s="456" t="s">
        <v>371</v>
      </c>
      <c r="D87" s="455" t="s">
        <v>257</v>
      </c>
      <c r="E87" s="457" t="s">
        <v>77</v>
      </c>
    </row>
    <row r="88" spans="1:5" ht="13.5" thickBot="1">
      <c r="A88" s="458" t="s">
        <v>511</v>
      </c>
      <c r="B88" s="459" t="s">
        <v>197</v>
      </c>
      <c r="C88" s="460" t="s">
        <v>844</v>
      </c>
      <c r="D88" s="460" t="s">
        <v>257</v>
      </c>
      <c r="E88" s="461" t="s">
        <v>77</v>
      </c>
    </row>
    <row r="89" spans="1:5">
      <c r="A89" s="444" t="s">
        <v>507</v>
      </c>
      <c r="B89" s="441" t="s">
        <v>369</v>
      </c>
      <c r="C89" s="442" t="s">
        <v>845</v>
      </c>
      <c r="D89" s="442" t="s">
        <v>257</v>
      </c>
      <c r="E89" s="443" t="s">
        <v>202</v>
      </c>
    </row>
    <row r="90" spans="1:5">
      <c r="A90" s="444" t="s">
        <v>816</v>
      </c>
      <c r="B90" s="441" t="s">
        <v>371</v>
      </c>
      <c r="C90" s="447" t="s">
        <v>371</v>
      </c>
      <c r="D90" s="442" t="s">
        <v>257</v>
      </c>
      <c r="E90" s="443" t="s">
        <v>202</v>
      </c>
    </row>
    <row r="91" spans="1:5">
      <c r="A91" s="444" t="s">
        <v>511</v>
      </c>
      <c r="B91" s="441" t="s">
        <v>371</v>
      </c>
      <c r="C91" s="447" t="s">
        <v>371</v>
      </c>
      <c r="D91" s="441" t="s">
        <v>257</v>
      </c>
      <c r="E91" s="443" t="s">
        <v>202</v>
      </c>
    </row>
    <row r="92" spans="1:5">
      <c r="A92" s="444" t="s">
        <v>816</v>
      </c>
      <c r="B92" s="441" t="s">
        <v>228</v>
      </c>
      <c r="C92" s="442" t="s">
        <v>266</v>
      </c>
      <c r="D92" s="441" t="s">
        <v>257</v>
      </c>
      <c r="E92" s="443" t="s">
        <v>202</v>
      </c>
    </row>
    <row r="93" spans="1:5">
      <c r="A93" s="462" t="s">
        <v>511</v>
      </c>
      <c r="B93" s="463" t="s">
        <v>228</v>
      </c>
      <c r="C93" s="442" t="s">
        <v>266</v>
      </c>
      <c r="D93" s="464" t="s">
        <v>257</v>
      </c>
      <c r="E93" s="465" t="s">
        <v>202</v>
      </c>
    </row>
    <row r="94" spans="1:5">
      <c r="A94" s="444" t="s">
        <v>511</v>
      </c>
      <c r="B94" s="441" t="s">
        <v>194</v>
      </c>
      <c r="C94" s="442" t="s">
        <v>266</v>
      </c>
      <c r="D94" s="442" t="s">
        <v>257</v>
      </c>
      <c r="E94" s="443" t="s">
        <v>202</v>
      </c>
    </row>
    <row r="95" spans="1:5">
      <c r="A95" s="466" t="s">
        <v>816</v>
      </c>
      <c r="B95" s="467" t="s">
        <v>194</v>
      </c>
      <c r="C95" s="442" t="s">
        <v>266</v>
      </c>
      <c r="D95" s="467" t="s">
        <v>257</v>
      </c>
      <c r="E95" s="457" t="s">
        <v>202</v>
      </c>
    </row>
    <row r="96" spans="1:5">
      <c r="A96" s="469" t="s">
        <v>816</v>
      </c>
      <c r="B96" s="470" t="s">
        <v>849</v>
      </c>
      <c r="C96" s="442" t="s">
        <v>266</v>
      </c>
      <c r="D96" s="470" t="s">
        <v>257</v>
      </c>
      <c r="E96" s="443" t="s">
        <v>202</v>
      </c>
    </row>
    <row r="97" spans="1:5">
      <c r="A97" s="454" t="s">
        <v>511</v>
      </c>
      <c r="B97" s="455" t="s">
        <v>195</v>
      </c>
      <c r="C97" s="442" t="s">
        <v>266</v>
      </c>
      <c r="D97" s="455" t="s">
        <v>257</v>
      </c>
      <c r="E97" s="457" t="s">
        <v>202</v>
      </c>
    </row>
    <row r="98" spans="1:5">
      <c r="A98" s="444" t="s">
        <v>816</v>
      </c>
      <c r="B98" s="441" t="s">
        <v>850</v>
      </c>
      <c r="C98" s="442" t="s">
        <v>266</v>
      </c>
      <c r="D98" s="441" t="s">
        <v>257</v>
      </c>
      <c r="E98" s="443" t="s">
        <v>202</v>
      </c>
    </row>
    <row r="99" spans="1:5">
      <c r="A99" s="444" t="s">
        <v>511</v>
      </c>
      <c r="B99" s="441" t="s">
        <v>197</v>
      </c>
      <c r="C99" s="442" t="s">
        <v>266</v>
      </c>
      <c r="D99" s="442" t="s">
        <v>257</v>
      </c>
      <c r="E99" s="443" t="s">
        <v>202</v>
      </c>
    </row>
    <row r="100" spans="1:5">
      <c r="A100" s="444" t="s">
        <v>816</v>
      </c>
      <c r="B100" s="441" t="s">
        <v>197</v>
      </c>
      <c r="C100" s="442" t="s">
        <v>266</v>
      </c>
      <c r="D100" s="441" t="s">
        <v>257</v>
      </c>
      <c r="E100" s="443" t="s">
        <v>202</v>
      </c>
    </row>
    <row r="101" spans="1:5">
      <c r="A101" s="445" t="s">
        <v>511</v>
      </c>
      <c r="B101" s="446" t="s">
        <v>851</v>
      </c>
      <c r="C101" s="442" t="s">
        <v>266</v>
      </c>
      <c r="D101" s="446" t="s">
        <v>257</v>
      </c>
      <c r="E101" s="443" t="s">
        <v>202</v>
      </c>
    </row>
    <row r="102" spans="1:5">
      <c r="A102" s="454" t="s">
        <v>816</v>
      </c>
      <c r="B102" s="455" t="s">
        <v>851</v>
      </c>
      <c r="C102" s="442" t="s">
        <v>266</v>
      </c>
      <c r="D102" s="455" t="s">
        <v>257</v>
      </c>
      <c r="E102" s="457" t="s">
        <v>202</v>
      </c>
    </row>
    <row r="103" spans="1:5">
      <c r="A103" s="462" t="s">
        <v>511</v>
      </c>
      <c r="B103" s="463" t="s">
        <v>852</v>
      </c>
      <c r="C103" s="442" t="s">
        <v>844</v>
      </c>
      <c r="D103" s="464" t="s">
        <v>257</v>
      </c>
      <c r="E103" s="465" t="s">
        <v>202</v>
      </c>
    </row>
    <row r="104" spans="1:5">
      <c r="A104" s="462" t="s">
        <v>816</v>
      </c>
      <c r="B104" s="463" t="s">
        <v>853</v>
      </c>
      <c r="C104" s="442" t="s">
        <v>266</v>
      </c>
      <c r="D104" s="464" t="s">
        <v>257</v>
      </c>
      <c r="E104" s="465" t="s">
        <v>202</v>
      </c>
    </row>
    <row r="105" spans="1:5" ht="13.5" thickBot="1">
      <c r="A105" s="458" t="s">
        <v>854</v>
      </c>
      <c r="B105" s="459" t="s">
        <v>855</v>
      </c>
      <c r="C105" s="479" t="s">
        <v>266</v>
      </c>
      <c r="D105" s="460" t="s">
        <v>846</v>
      </c>
      <c r="E105" s="461" t="s">
        <v>202</v>
      </c>
    </row>
    <row r="106" spans="1:5">
      <c r="A106" s="444" t="s">
        <v>856</v>
      </c>
      <c r="B106" s="441" t="s">
        <v>505</v>
      </c>
      <c r="C106" s="442" t="s">
        <v>369</v>
      </c>
      <c r="D106" s="442" t="s">
        <v>257</v>
      </c>
      <c r="E106" s="443" t="s">
        <v>203</v>
      </c>
    </row>
    <row r="107" spans="1:5">
      <c r="A107" s="466" t="s">
        <v>507</v>
      </c>
      <c r="B107" s="467" t="s">
        <v>857</v>
      </c>
      <c r="C107" s="442" t="s">
        <v>369</v>
      </c>
      <c r="D107" s="467" t="s">
        <v>257</v>
      </c>
      <c r="E107" s="457" t="s">
        <v>203</v>
      </c>
    </row>
    <row r="108" spans="1:5">
      <c r="A108" s="469" t="s">
        <v>507</v>
      </c>
      <c r="B108" s="470" t="s">
        <v>858</v>
      </c>
      <c r="C108" s="442" t="s">
        <v>369</v>
      </c>
      <c r="D108" s="470" t="s">
        <v>257</v>
      </c>
      <c r="E108" s="443" t="s">
        <v>203</v>
      </c>
    </row>
    <row r="109" spans="1:5">
      <c r="A109" s="454" t="s">
        <v>507</v>
      </c>
      <c r="B109" s="455" t="s">
        <v>369</v>
      </c>
      <c r="C109" s="442" t="s">
        <v>369</v>
      </c>
      <c r="D109" s="455" t="s">
        <v>257</v>
      </c>
      <c r="E109" s="457" t="s">
        <v>203</v>
      </c>
    </row>
    <row r="110" spans="1:5">
      <c r="A110" s="444" t="s">
        <v>507</v>
      </c>
      <c r="B110" s="441" t="s">
        <v>103</v>
      </c>
      <c r="C110" s="442" t="s">
        <v>369</v>
      </c>
      <c r="D110" s="441" t="s">
        <v>257</v>
      </c>
      <c r="E110" s="443" t="s">
        <v>203</v>
      </c>
    </row>
    <row r="111" spans="1:5">
      <c r="A111" s="454" t="s">
        <v>507</v>
      </c>
      <c r="B111" s="455" t="s">
        <v>104</v>
      </c>
      <c r="C111" s="467" t="s">
        <v>369</v>
      </c>
      <c r="D111" s="455" t="s">
        <v>257</v>
      </c>
      <c r="E111" s="457" t="s">
        <v>203</v>
      </c>
    </row>
    <row r="112" spans="1:5">
      <c r="A112" s="462" t="s">
        <v>508</v>
      </c>
      <c r="B112" s="463" t="s">
        <v>859</v>
      </c>
      <c r="C112" s="442" t="s">
        <v>369</v>
      </c>
      <c r="D112" s="464" t="s">
        <v>257</v>
      </c>
      <c r="E112" s="465" t="s">
        <v>203</v>
      </c>
    </row>
    <row r="113" spans="1:5">
      <c r="A113" s="445" t="s">
        <v>508</v>
      </c>
      <c r="B113" s="446" t="s">
        <v>370</v>
      </c>
      <c r="C113" s="455" t="s">
        <v>370</v>
      </c>
      <c r="D113" s="446" t="s">
        <v>257</v>
      </c>
      <c r="E113" s="443" t="s">
        <v>203</v>
      </c>
    </row>
    <row r="114" spans="1:5">
      <c r="A114" s="444" t="s">
        <v>825</v>
      </c>
      <c r="B114" s="441" t="s">
        <v>374</v>
      </c>
      <c r="C114" s="447" t="s">
        <v>371</v>
      </c>
      <c r="D114" s="441" t="s">
        <v>257</v>
      </c>
      <c r="E114" s="443" t="s">
        <v>203</v>
      </c>
    </row>
    <row r="115" spans="1:5">
      <c r="A115" s="462" t="s">
        <v>511</v>
      </c>
      <c r="B115" s="463" t="s">
        <v>374</v>
      </c>
      <c r="C115" s="447" t="s">
        <v>371</v>
      </c>
      <c r="D115" s="464" t="s">
        <v>257</v>
      </c>
      <c r="E115" s="465" t="s">
        <v>203</v>
      </c>
    </row>
    <row r="116" spans="1:5">
      <c r="A116" s="462" t="s">
        <v>511</v>
      </c>
      <c r="B116" s="463" t="s">
        <v>860</v>
      </c>
      <c r="C116" s="447" t="s">
        <v>371</v>
      </c>
      <c r="D116" s="464" t="s">
        <v>257</v>
      </c>
      <c r="E116" s="465" t="s">
        <v>203</v>
      </c>
    </row>
    <row r="117" spans="1:5">
      <c r="A117" s="466" t="s">
        <v>816</v>
      </c>
      <c r="B117" s="467" t="s">
        <v>860</v>
      </c>
      <c r="C117" s="447" t="s">
        <v>371</v>
      </c>
      <c r="D117" s="467" t="s">
        <v>846</v>
      </c>
      <c r="E117" s="457" t="s">
        <v>203</v>
      </c>
    </row>
    <row r="118" spans="1:5">
      <c r="A118" s="444" t="s">
        <v>816</v>
      </c>
      <c r="B118" s="441" t="s">
        <v>371</v>
      </c>
      <c r="C118" s="447" t="s">
        <v>371</v>
      </c>
      <c r="D118" s="441" t="s">
        <v>257</v>
      </c>
      <c r="E118" s="443" t="s">
        <v>203</v>
      </c>
    </row>
    <row r="119" spans="1:5">
      <c r="A119" s="444" t="s">
        <v>511</v>
      </c>
      <c r="B119" s="441" t="s">
        <v>228</v>
      </c>
      <c r="C119" s="467" t="s">
        <v>266</v>
      </c>
      <c r="D119" s="442" t="s">
        <v>257</v>
      </c>
      <c r="E119" s="443" t="s">
        <v>203</v>
      </c>
    </row>
    <row r="120" spans="1:5" ht="13.5" thickBot="1">
      <c r="A120" s="480" t="s">
        <v>816</v>
      </c>
      <c r="B120" s="481" t="s">
        <v>228</v>
      </c>
      <c r="C120" s="482" t="s">
        <v>844</v>
      </c>
      <c r="D120" s="481" t="s">
        <v>257</v>
      </c>
      <c r="E120" s="483" t="s">
        <v>203</v>
      </c>
    </row>
    <row r="122" spans="1:5">
      <c r="A122" s="484" t="s">
        <v>861</v>
      </c>
    </row>
    <row r="123" spans="1:5">
      <c r="A123" s="484" t="s">
        <v>862</v>
      </c>
    </row>
    <row r="124" spans="1:5">
      <c r="A124" s="484" t="s">
        <v>863</v>
      </c>
    </row>
    <row r="125" spans="1:5">
      <c r="A125" s="484" t="s">
        <v>864</v>
      </c>
    </row>
    <row r="126" spans="1:5">
      <c r="A126" s="485" t="s">
        <v>865</v>
      </c>
    </row>
  </sheetData>
  <sheetProtection algorithmName="SHA-512" hashValue="z55HtcE4yJXGbUa20a7wsqtwD3+e3uHD4wu3LkOLIhvvKMg8tnkYwKOkQC8CulAAYTodgpLrApia+42m8jA6NA==" saltValue="ctpFjLH1R/cwKuMV9iLdUw==" spinCount="100000" sheet="1" objects="1" scenarios="1"/>
  <phoneticPr fontId="2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C3"/>
  <sheetViews>
    <sheetView windowProtection="1" showGridLines="0" view="pageBreakPreview" zoomScaleNormal="100" zoomScaleSheetLayoutView="100" workbookViewId="0"/>
  </sheetViews>
  <sheetFormatPr defaultRowHeight="12.75"/>
  <cols>
    <col min="1" max="1" width="6" style="23" customWidth="1"/>
    <col min="2" max="2" width="5.85546875" style="23" customWidth="1"/>
    <col min="3" max="3" width="7.5703125" style="23" customWidth="1"/>
    <col min="4" max="4" width="6.85546875" style="23" customWidth="1"/>
    <col min="5" max="5" width="4.85546875" style="23" customWidth="1"/>
    <col min="6" max="27" width="11.28515625" style="23" customWidth="1"/>
    <col min="28" max="28" width="15.42578125" style="23" customWidth="1"/>
    <col min="29" max="29" width="11.28515625" style="23" customWidth="1"/>
    <col min="30" max="44" width="2.5703125" style="23" customWidth="1"/>
    <col min="45" max="52" width="3.42578125" style="23" customWidth="1"/>
    <col min="53" max="16384" width="9.140625" style="23"/>
  </cols>
  <sheetData>
    <row r="1" spans="1:29" ht="52.5" customHeight="1">
      <c r="A1" s="208" t="s">
        <v>385</v>
      </c>
      <c r="B1" s="209" t="s">
        <v>390</v>
      </c>
      <c r="C1" s="209" t="s">
        <v>458</v>
      </c>
      <c r="D1" s="209" t="s">
        <v>210</v>
      </c>
      <c r="E1" s="209" t="s">
        <v>459</v>
      </c>
      <c r="F1" s="210" t="s">
        <v>460</v>
      </c>
      <c r="G1" s="210" t="s">
        <v>461</v>
      </c>
      <c r="H1" s="210" t="s">
        <v>209</v>
      </c>
      <c r="I1" s="211" t="s">
        <v>462</v>
      </c>
      <c r="J1" s="210" t="s">
        <v>377</v>
      </c>
      <c r="K1" s="212" t="s">
        <v>378</v>
      </c>
      <c r="L1" s="212" t="s">
        <v>213</v>
      </c>
      <c r="M1" s="212" t="s">
        <v>212</v>
      </c>
      <c r="N1" s="209" t="s">
        <v>211</v>
      </c>
      <c r="O1" s="209" t="s">
        <v>379</v>
      </c>
      <c r="P1" s="209" t="s">
        <v>380</v>
      </c>
      <c r="Q1" s="213" t="s">
        <v>381</v>
      </c>
      <c r="R1" s="209" t="s">
        <v>388</v>
      </c>
      <c r="S1" s="209" t="s">
        <v>389</v>
      </c>
      <c r="T1" s="209" t="s">
        <v>392</v>
      </c>
      <c r="U1" s="209" t="s">
        <v>393</v>
      </c>
      <c r="V1" s="209" t="s">
        <v>382</v>
      </c>
      <c r="W1" s="209" t="s">
        <v>387</v>
      </c>
      <c r="X1" s="210" t="s">
        <v>214</v>
      </c>
      <c r="Y1" s="210" t="s">
        <v>215</v>
      </c>
      <c r="Z1" s="210" t="s">
        <v>383</v>
      </c>
      <c r="AA1" s="210" t="s">
        <v>384</v>
      </c>
      <c r="AB1" s="210" t="s">
        <v>386</v>
      </c>
      <c r="AC1" s="218" t="s">
        <v>391</v>
      </c>
    </row>
    <row r="2" spans="1:29" s="207" customFormat="1" ht="120.75" thickBot="1">
      <c r="A2" s="214" t="str">
        <f>'DATA INPUT'!H18</f>
        <v>(PLEASE INPUT)</v>
      </c>
      <c r="B2" s="215" t="str">
        <f>'DATA INPUT'!H16</f>
        <v>(PLEASE INPUT)</v>
      </c>
      <c r="C2" s="215" t="str">
        <f>'DATA INPUT'!H26</f>
        <v>(PLEASE INPUT)</v>
      </c>
      <c r="D2" s="215" t="str">
        <f>'DATA INPUT'!H28</f>
        <v>(PLEASE INPUT)</v>
      </c>
      <c r="E2" s="215" t="str">
        <f>'DATA INPUT'!H24</f>
        <v>(PLEASE SELECT)</v>
      </c>
      <c r="F2" s="217" t="str">
        <f>'DATA INPUT'!H22</f>
        <v>(PLEASE INPUT)</v>
      </c>
      <c r="G2" s="215" t="str">
        <f>'DATA INPUT'!H48</f>
        <v>(PLEASE INPUT)</v>
      </c>
      <c r="H2" s="215" t="e">
        <f>'DATA INPUT'!#REF!</f>
        <v>#REF!</v>
      </c>
      <c r="I2" s="215" t="str">
        <f>'DATA INPUT'!H125</f>
        <v>(PLEASE INPUT MORE DETAILS LIKE NAME OF AGENT, FAIR, NEWSPAPER, INSTITUTION, etc.)</v>
      </c>
      <c r="J2" s="215">
        <f>'DATA INPUT'!H130</f>
        <v>0</v>
      </c>
      <c r="K2" s="215" t="str">
        <f>'DATA INPUT'!H105</f>
        <v>(PLEASE INPUT)</v>
      </c>
      <c r="L2" s="215" t="str">
        <f>'DATA INPUT'!H67</f>
        <v>(PLEASE SELECT)</v>
      </c>
      <c r="M2" s="215" t="str">
        <f>'DATA INPUT'!H69</f>
        <v>(PLEASE SELECT ONE)</v>
      </c>
      <c r="N2" s="215" t="e">
        <f>'DATA INPUT'!#REF!</f>
        <v>#REF!</v>
      </c>
      <c r="O2" s="215">
        <f>'DATA INPUT'!H71</f>
        <v>0</v>
      </c>
      <c r="P2" s="215" t="str">
        <f>'DATA INPUT'!H74</f>
        <v>(PLEASE SELECT)</v>
      </c>
      <c r="Q2" s="215" t="e">
        <f>'DATA INPUT'!#REF!</f>
        <v>#REF!</v>
      </c>
      <c r="R2" s="215" t="str">
        <f>'DATA INPUT'!H84</f>
        <v>(PLEASE SELECT)</v>
      </c>
      <c r="S2" s="215" t="str">
        <f>'DATA INPUT'!H86</f>
        <v>(PLEASE INPUT)</v>
      </c>
      <c r="T2" s="215" t="str">
        <f>'DATA INPUT'!H116</f>
        <v>(PLEASE INPUT)</v>
      </c>
      <c r="U2" s="321" t="str">
        <f>'DATA INPUT'!H113</f>
        <v>(PLEASE INPUT)</v>
      </c>
      <c r="V2" s="215" t="str">
        <f>'DATA INPUT'!H38</f>
        <v>(PLEASE INPUT)</v>
      </c>
      <c r="W2" s="215" t="str">
        <f>'DATA INPUT'!H42</f>
        <v>(PLEASE INPUT)</v>
      </c>
      <c r="X2" s="215" t="str">
        <f>'DATA INPUT'!H44</f>
        <v>(PLEASE INPUT)</v>
      </c>
      <c r="Y2" s="215"/>
      <c r="Z2" s="215" t="str">
        <f>'DATA INPUT'!H46</f>
        <v>(PLEASE INPUT)</v>
      </c>
      <c r="AA2" s="215" t="str">
        <f>'DATA INPUT'!H54</f>
        <v>(PLEASE INPUT)</v>
      </c>
      <c r="AB2" s="320" t="str">
        <f>'DATA INPUT'!H56</f>
        <v>(PLEASE INPUT)</v>
      </c>
      <c r="AC2" s="216" t="str">
        <f>'DATA INPUT'!H60</f>
        <v>(PLEASE INPUT)</v>
      </c>
    </row>
    <row r="3" spans="1:29" ht="18">
      <c r="G3" s="159"/>
      <c r="H3" s="159"/>
    </row>
  </sheetData>
  <phoneticPr fontId="23" type="noConversion"/>
  <pageMargins left="0.65" right="0.63" top="1.36" bottom="0.4" header="0.3" footer="0.4"/>
  <pageSetup scale="52" fitToHeight="8" orientation="landscape" r:id="rId1"/>
  <headerFooter alignWithMargins="0">
    <oddHeader xml:space="preserve">&amp;L&amp;G&amp;R1195 Fuxing Zhong Rd., Shanghai 200031, PRC
中国上海市复兴中路1195号  邮编: 200031
www.sbc-usst.edu.cn
</oddHeader>
    <oddFooter>&amp;C                       &amp;RPage &amp;P of &amp;N</oddFooter>
  </headerFooter>
  <rowBreaks count="1" manualBreakCount="1">
    <brk id="1" max="53" man="1"/>
  </rowBreaks>
  <colBreaks count="1" manualBreakCount="1">
    <brk id="27" max="1"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J77"/>
  <sheetViews>
    <sheetView windowProtection="1" showGridLines="0" view="pageBreakPreview" topLeftCell="A67" zoomScaleNormal="100" zoomScaleSheetLayoutView="100" workbookViewId="0">
      <selection activeCell="O44" sqref="O44"/>
    </sheetView>
  </sheetViews>
  <sheetFormatPr defaultRowHeight="12.75"/>
  <cols>
    <col min="1" max="4" width="2.5703125" style="23" customWidth="1"/>
    <col min="5" max="5" width="2.28515625" style="23" customWidth="1"/>
    <col min="6" max="54" width="2.5703125" style="23" customWidth="1"/>
    <col min="55" max="62" width="3.42578125" style="23" customWidth="1"/>
    <col min="63" max="16384" width="9.140625" style="23"/>
  </cols>
  <sheetData>
    <row r="1" spans="1:36" ht="42" customHeight="1">
      <c r="A1" s="145"/>
      <c r="B1" s="645" t="s">
        <v>411</v>
      </c>
      <c r="C1" s="645"/>
      <c r="D1" s="645"/>
      <c r="E1" s="645"/>
      <c r="F1" s="645"/>
      <c r="G1" s="645"/>
      <c r="H1" s="645"/>
      <c r="I1" s="645"/>
      <c r="J1" s="645"/>
      <c r="K1" s="645"/>
      <c r="L1" s="645"/>
      <c r="M1" s="645"/>
      <c r="N1" s="645"/>
      <c r="O1" s="645"/>
      <c r="P1" s="645"/>
      <c r="Q1" s="645"/>
      <c r="R1" s="645"/>
      <c r="S1" s="645"/>
      <c r="T1" s="645"/>
      <c r="U1" s="645"/>
      <c r="V1" s="645"/>
      <c r="W1" s="645"/>
      <c r="X1" s="645"/>
      <c r="Y1" s="645"/>
      <c r="Z1" s="645"/>
      <c r="AA1" s="645"/>
      <c r="AB1" s="645"/>
      <c r="AC1" s="645"/>
      <c r="AD1" s="645"/>
      <c r="AE1" s="645"/>
      <c r="AF1" s="645"/>
      <c r="AG1" s="645"/>
      <c r="AH1" s="645"/>
      <c r="AI1" s="645"/>
      <c r="AJ1" s="158"/>
    </row>
    <row r="2" spans="1:36" ht="26.25" customHeight="1">
      <c r="Q2" s="133"/>
    </row>
    <row r="3" spans="1:36" ht="139.5" customHeight="1">
      <c r="A3" s="660" t="s">
        <v>770</v>
      </c>
      <c r="B3" s="660"/>
      <c r="C3" s="660"/>
      <c r="D3" s="660"/>
      <c r="E3" s="660"/>
      <c r="F3" s="660"/>
      <c r="G3" s="660"/>
      <c r="H3" s="660"/>
      <c r="I3" s="660"/>
      <c r="J3" s="660"/>
      <c r="K3" s="660"/>
      <c r="L3" s="660"/>
      <c r="M3" s="660"/>
      <c r="N3" s="660"/>
      <c r="O3" s="660"/>
      <c r="P3" s="660"/>
      <c r="Q3" s="660"/>
      <c r="R3" s="660"/>
      <c r="S3" s="660"/>
      <c r="T3" s="660"/>
      <c r="U3" s="660"/>
      <c r="V3" s="660"/>
      <c r="W3" s="660"/>
      <c r="X3" s="660"/>
      <c r="Y3" s="660"/>
      <c r="Z3" s="660"/>
      <c r="AB3" s="647" t="s">
        <v>435</v>
      </c>
      <c r="AC3" s="648"/>
      <c r="AD3" s="648"/>
      <c r="AE3" s="648"/>
      <c r="AF3" s="648"/>
      <c r="AG3" s="648"/>
      <c r="AH3" s="648"/>
      <c r="AI3" s="649"/>
    </row>
    <row r="5" spans="1:36" ht="18">
      <c r="A5" s="159" t="s">
        <v>412</v>
      </c>
    </row>
    <row r="6" spans="1:36" ht="11.25" customHeight="1">
      <c r="A6" s="159"/>
    </row>
    <row r="7" spans="1:36" ht="19.5" customHeight="1">
      <c r="A7" s="167" t="s">
        <v>413</v>
      </c>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9"/>
    </row>
    <row r="8" spans="1:36" s="160" customFormat="1" ht="8.25" customHeight="1">
      <c r="A8" s="162"/>
      <c r="B8" s="163"/>
      <c r="C8" s="163"/>
      <c r="D8" s="163"/>
      <c r="E8" s="163"/>
      <c r="F8" s="163"/>
      <c r="G8" s="163"/>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4"/>
    </row>
    <row r="9" spans="1:36" ht="12.75" customHeight="1">
      <c r="A9" s="165" t="s">
        <v>416</v>
      </c>
      <c r="B9" s="22"/>
      <c r="C9" s="22"/>
      <c r="D9" s="22"/>
      <c r="E9" s="22"/>
      <c r="F9" s="22"/>
      <c r="G9" s="22"/>
      <c r="H9" s="22"/>
      <c r="I9" s="34" t="str">
        <f>IF('DATA INPUT'!H24="MALE","X"," ")</f>
        <v xml:space="preserve"> </v>
      </c>
      <c r="J9" s="22" t="s">
        <v>417</v>
      </c>
      <c r="K9" s="22"/>
      <c r="L9" s="22"/>
      <c r="M9" s="22"/>
      <c r="N9" s="22"/>
      <c r="O9" s="22"/>
      <c r="P9" s="22"/>
      <c r="Q9" s="22"/>
      <c r="R9" s="22"/>
      <c r="S9" s="34" t="str">
        <f>IF('DATA INPUT'!H24="FEMALE","X"," ")</f>
        <v xml:space="preserve"> </v>
      </c>
      <c r="T9" s="22" t="s">
        <v>418</v>
      </c>
      <c r="U9" s="22"/>
      <c r="V9" s="22"/>
      <c r="W9" s="22"/>
      <c r="X9" s="22"/>
      <c r="Y9" s="22"/>
      <c r="Z9" s="22"/>
      <c r="AA9" s="22"/>
      <c r="AB9" s="22"/>
      <c r="AC9" s="22"/>
      <c r="AD9" s="22"/>
      <c r="AE9" s="22"/>
      <c r="AF9" s="22"/>
      <c r="AG9" s="22"/>
      <c r="AH9" s="22"/>
      <c r="AI9" s="22"/>
      <c r="AJ9" s="27"/>
    </row>
    <row r="10" spans="1:36" ht="8.25" customHeight="1">
      <c r="A10" s="166"/>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30"/>
    </row>
    <row r="11" spans="1:36" ht="19.5" customHeight="1">
      <c r="A11" s="161" t="s">
        <v>422</v>
      </c>
      <c r="B11" s="146"/>
      <c r="C11" s="146"/>
      <c r="D11" s="146"/>
      <c r="E11" s="146"/>
      <c r="F11" s="146"/>
      <c r="G11" s="146"/>
      <c r="H11" s="146"/>
      <c r="I11" s="174" t="str">
        <f>'DATA INPUT'!H18</f>
        <v>(PLEASE INPUT)</v>
      </c>
      <c r="J11" s="146"/>
      <c r="K11" s="146"/>
      <c r="L11" s="146"/>
      <c r="M11" s="146"/>
      <c r="N11" s="146"/>
      <c r="O11" s="146"/>
      <c r="P11" s="146"/>
      <c r="Q11" s="146"/>
      <c r="R11" s="146"/>
      <c r="S11" s="146" t="s">
        <v>419</v>
      </c>
      <c r="T11" s="146"/>
      <c r="U11" s="146"/>
      <c r="V11" s="146"/>
      <c r="W11" s="146"/>
      <c r="X11" s="174" t="str">
        <f>'DATA INPUT'!H16</f>
        <v>(PLEASE INPUT)</v>
      </c>
      <c r="Y11" s="146"/>
      <c r="Z11" s="146"/>
      <c r="AA11" s="146"/>
      <c r="AB11" s="146"/>
      <c r="AC11" s="146"/>
      <c r="AD11" s="146"/>
      <c r="AE11" s="146"/>
      <c r="AF11" s="146"/>
      <c r="AG11" s="146"/>
      <c r="AH11" s="146"/>
      <c r="AI11" s="146"/>
      <c r="AJ11" s="147"/>
    </row>
    <row r="12" spans="1:36" ht="19.5" customHeight="1">
      <c r="A12" s="165" t="s">
        <v>421</v>
      </c>
      <c r="B12" s="22"/>
      <c r="C12" s="22"/>
      <c r="D12" s="22"/>
      <c r="E12" s="22"/>
      <c r="F12" s="22"/>
      <c r="G12" s="22"/>
      <c r="H12" s="22"/>
      <c r="I12" s="657" t="str">
        <f>'DATA INPUT'!H22</f>
        <v>(PLEASE INPUT)</v>
      </c>
      <c r="J12" s="657"/>
      <c r="K12" s="657"/>
      <c r="L12" s="657"/>
      <c r="M12" s="657"/>
      <c r="N12" s="657"/>
      <c r="O12" s="657"/>
      <c r="P12" s="657"/>
      <c r="Q12" s="657"/>
      <c r="R12" s="657"/>
      <c r="S12" s="22" t="s">
        <v>420</v>
      </c>
      <c r="T12" s="22"/>
      <c r="U12" s="22"/>
      <c r="V12" s="22"/>
      <c r="W12" s="22"/>
      <c r="X12" s="43" t="str">
        <f>'DATA INPUT'!H28</f>
        <v>(PLEASE INPUT)</v>
      </c>
      <c r="Y12" s="22"/>
      <c r="Z12" s="22"/>
      <c r="AA12" s="22"/>
      <c r="AB12" s="22"/>
      <c r="AC12" s="22"/>
      <c r="AD12" s="22"/>
      <c r="AE12" s="22"/>
      <c r="AF12" s="22"/>
      <c r="AG12" s="22"/>
      <c r="AH12" s="22"/>
      <c r="AI12" s="22"/>
      <c r="AJ12" s="27"/>
    </row>
    <row r="13" spans="1:36" ht="15.75" customHeight="1">
      <c r="A13" s="170" t="s">
        <v>414</v>
      </c>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6"/>
    </row>
    <row r="14" spans="1:36" ht="29.25" customHeight="1">
      <c r="A14" s="165"/>
      <c r="B14" s="22"/>
      <c r="C14" s="22"/>
      <c r="D14" s="22"/>
      <c r="E14" s="22"/>
      <c r="F14" s="22"/>
      <c r="G14" s="22"/>
      <c r="H14" s="22"/>
      <c r="I14" s="659" t="str">
        <f>'DATA INPUT'!H38</f>
        <v>(PLEASE INPUT)</v>
      </c>
      <c r="J14" s="659"/>
      <c r="K14" s="659"/>
      <c r="L14" s="659"/>
      <c r="M14" s="659"/>
      <c r="N14" s="659"/>
      <c r="O14" s="659"/>
      <c r="P14" s="659"/>
      <c r="Q14" s="659"/>
      <c r="R14" s="659"/>
      <c r="S14" s="659"/>
      <c r="T14" s="659"/>
      <c r="U14" s="659"/>
      <c r="V14" s="659"/>
      <c r="W14" s="659"/>
      <c r="X14" s="659"/>
      <c r="Y14" s="659"/>
      <c r="Z14" s="659"/>
      <c r="AA14" s="659"/>
      <c r="AB14" s="659"/>
      <c r="AC14" s="659"/>
      <c r="AD14" s="659"/>
      <c r="AE14" s="659"/>
      <c r="AF14" s="659"/>
      <c r="AG14" s="659"/>
      <c r="AH14" s="659"/>
      <c r="AI14" s="659"/>
      <c r="AJ14" s="27"/>
    </row>
    <row r="15" spans="1:36" ht="12.75" customHeight="1">
      <c r="A15" s="166" t="s">
        <v>423</v>
      </c>
      <c r="B15" s="29"/>
      <c r="C15" s="29"/>
      <c r="D15" s="29"/>
      <c r="E15" s="29"/>
      <c r="F15" s="29"/>
      <c r="G15" s="29"/>
      <c r="H15" s="29"/>
      <c r="I15" s="646" t="str">
        <f>'DATA INPUT'!H42</f>
        <v>(PLEASE INPUT)</v>
      </c>
      <c r="J15" s="646"/>
      <c r="K15" s="646"/>
      <c r="L15" s="646"/>
      <c r="M15" s="646"/>
      <c r="N15" s="646"/>
      <c r="O15" s="646"/>
      <c r="P15" s="646"/>
      <c r="Q15" s="646"/>
      <c r="R15" s="646"/>
      <c r="S15" s="646"/>
      <c r="T15" s="646"/>
      <c r="U15" s="646"/>
      <c r="V15" s="646"/>
      <c r="W15" s="646"/>
      <c r="X15" s="646"/>
      <c r="Y15" s="646"/>
      <c r="Z15" s="646"/>
      <c r="AA15" s="646"/>
      <c r="AB15" s="646"/>
      <c r="AC15" s="646"/>
      <c r="AD15" s="646"/>
      <c r="AE15" s="646"/>
      <c r="AF15" s="646"/>
      <c r="AG15" s="646"/>
      <c r="AH15" s="646"/>
      <c r="AI15" s="646"/>
      <c r="AJ15" s="30"/>
    </row>
    <row r="16" spans="1:36" ht="15" customHeight="1">
      <c r="A16" s="161" t="s">
        <v>415</v>
      </c>
      <c r="B16" s="146"/>
      <c r="C16" s="146"/>
      <c r="D16" s="146"/>
      <c r="E16" s="146"/>
      <c r="F16" s="146"/>
      <c r="G16" s="146"/>
      <c r="H16" s="83"/>
      <c r="I16" s="195" t="str">
        <f>'DATA INPUT'!H46</f>
        <v>(PLEASE INPUT)</v>
      </c>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147"/>
    </row>
    <row r="17" spans="1:36" ht="15" customHeight="1">
      <c r="A17" s="170" t="s">
        <v>424</v>
      </c>
      <c r="B17" s="25"/>
      <c r="C17" s="25"/>
      <c r="D17" s="25"/>
      <c r="E17" s="25"/>
      <c r="F17" s="25"/>
      <c r="G17" s="25"/>
      <c r="H17" s="198"/>
      <c r="I17" s="658" t="e">
        <f>'DATA INPUT'!#REF!</f>
        <v>#REF!</v>
      </c>
      <c r="J17" s="658"/>
      <c r="K17" s="658"/>
      <c r="L17" s="658"/>
      <c r="M17" s="658"/>
      <c r="N17" s="658"/>
      <c r="O17" s="658"/>
      <c r="P17" s="658"/>
      <c r="Q17" s="25"/>
      <c r="R17" s="146" t="s">
        <v>425</v>
      </c>
      <c r="S17" s="146"/>
      <c r="T17" s="146"/>
      <c r="U17" s="25"/>
      <c r="V17" s="25"/>
      <c r="W17" s="199"/>
      <c r="X17" s="199"/>
      <c r="Y17" s="199"/>
      <c r="Z17" s="658" t="str">
        <f>'DATA INPUT'!H44</f>
        <v>(PLEASE INPUT)</v>
      </c>
      <c r="AA17" s="658"/>
      <c r="AB17" s="658"/>
      <c r="AC17" s="658"/>
      <c r="AD17" s="658"/>
      <c r="AE17" s="658"/>
      <c r="AF17" s="658"/>
      <c r="AG17" s="658"/>
      <c r="AH17" s="658"/>
      <c r="AI17" s="658"/>
      <c r="AJ17" s="26"/>
    </row>
    <row r="18" spans="1:36" ht="15" customHeight="1">
      <c r="A18" s="175" t="s">
        <v>454</v>
      </c>
      <c r="B18" s="176"/>
      <c r="C18" s="176"/>
      <c r="D18" s="176"/>
      <c r="E18" s="176"/>
      <c r="F18" s="176"/>
      <c r="G18" s="176"/>
      <c r="H18" s="176"/>
      <c r="I18" s="671" t="str">
        <f>'DATA INPUT'!H48</f>
        <v>(PLEASE INPUT)</v>
      </c>
      <c r="J18" s="671"/>
      <c r="K18" s="671"/>
      <c r="L18" s="671"/>
      <c r="M18" s="671"/>
      <c r="N18" s="671"/>
      <c r="O18" s="671"/>
      <c r="P18" s="671"/>
      <c r="Q18" s="671"/>
      <c r="R18" s="22" t="s">
        <v>426</v>
      </c>
      <c r="T18" s="22"/>
      <c r="U18" s="25"/>
      <c r="V18" s="25"/>
      <c r="W18" s="25"/>
      <c r="X18" s="25"/>
      <c r="Y18" s="25"/>
      <c r="Z18" s="668" t="e">
        <f>'DATA INPUT'!#REF!</f>
        <v>#REF!</v>
      </c>
      <c r="AA18" s="668"/>
      <c r="AB18" s="668"/>
      <c r="AC18" s="668"/>
      <c r="AD18" s="668"/>
      <c r="AE18" s="668"/>
      <c r="AF18" s="668"/>
      <c r="AG18" s="668"/>
      <c r="AH18" s="668"/>
      <c r="AI18" s="668"/>
      <c r="AJ18" s="26"/>
    </row>
    <row r="19" spans="1:36" ht="4.5" customHeight="1">
      <c r="A19" s="200"/>
      <c r="B19" s="44"/>
      <c r="C19" s="44"/>
      <c r="D19" s="44"/>
      <c r="E19" s="44"/>
      <c r="F19" s="44"/>
      <c r="G19" s="44"/>
      <c r="H19" s="44"/>
      <c r="I19" s="29"/>
      <c r="J19" s="29"/>
      <c r="K19" s="201"/>
      <c r="L19" s="29"/>
      <c r="M19" s="29"/>
      <c r="N19" s="29"/>
      <c r="O19" s="29"/>
      <c r="P19" s="29"/>
      <c r="Q19" s="29"/>
      <c r="R19" s="29"/>
      <c r="S19" s="29"/>
      <c r="T19" s="29"/>
      <c r="U19" s="29"/>
      <c r="V19" s="29"/>
      <c r="W19" s="29"/>
      <c r="X19" s="29"/>
      <c r="Y19" s="29"/>
      <c r="Z19" s="194"/>
      <c r="AA19" s="194"/>
      <c r="AB19" s="194"/>
      <c r="AC19" s="194"/>
      <c r="AD19" s="194"/>
      <c r="AE19" s="194"/>
      <c r="AF19" s="194"/>
      <c r="AG19" s="194"/>
      <c r="AH19" s="194"/>
      <c r="AI19" s="194"/>
      <c r="AJ19" s="30"/>
    </row>
    <row r="20" spans="1:36" ht="19.5" customHeight="1">
      <c r="A20" s="167" t="s">
        <v>427</v>
      </c>
      <c r="B20" s="202"/>
      <c r="C20" s="202"/>
      <c r="D20" s="202"/>
      <c r="E20" s="202"/>
      <c r="F20" s="202"/>
      <c r="G20" s="202"/>
      <c r="H20" s="202"/>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9"/>
    </row>
    <row r="21" spans="1:36" ht="4.5" customHeight="1">
      <c r="A21" s="162"/>
      <c r="B21" s="203"/>
      <c r="C21" s="203"/>
      <c r="D21" s="203"/>
      <c r="E21" s="203"/>
      <c r="F21" s="203"/>
      <c r="G21" s="203"/>
      <c r="H21" s="20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4"/>
    </row>
    <row r="22" spans="1:36" ht="13.5" customHeight="1">
      <c r="A22" s="204" t="s">
        <v>455</v>
      </c>
      <c r="B22" s="8"/>
      <c r="C22" s="8"/>
      <c r="D22" s="8"/>
      <c r="E22" s="8"/>
      <c r="F22" s="8"/>
      <c r="G22" s="8"/>
      <c r="H22" s="8"/>
      <c r="I22" s="32" t="str">
        <f>'DATA INPUT'!H105</f>
        <v>(PLEASE INPUT)</v>
      </c>
      <c r="J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7"/>
    </row>
    <row r="23" spans="1:36" ht="13.5" customHeight="1">
      <c r="A23" s="180"/>
      <c r="B23" s="44"/>
      <c r="C23" s="44"/>
      <c r="D23" s="44"/>
      <c r="E23" s="44"/>
      <c r="F23" s="44"/>
      <c r="G23" s="44"/>
      <c r="H23" s="44"/>
      <c r="I23" s="195" t="str">
        <f>'DATA INPUT'!H107</f>
        <v>(PLEASE INPUT)</v>
      </c>
      <c r="J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30"/>
    </row>
    <row r="24" spans="1:36" ht="3.75" customHeight="1">
      <c r="A24" s="175"/>
      <c r="B24" s="176"/>
      <c r="C24" s="176"/>
      <c r="D24" s="176"/>
      <c r="E24" s="176"/>
      <c r="F24" s="176"/>
      <c r="G24" s="176"/>
      <c r="H24" s="176"/>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6"/>
    </row>
    <row r="25" spans="1:36" ht="11.25" customHeight="1">
      <c r="A25" s="179" t="s">
        <v>428</v>
      </c>
      <c r="B25" s="8"/>
      <c r="C25" s="8"/>
      <c r="D25" s="8"/>
      <c r="E25" s="8"/>
      <c r="F25" s="8"/>
      <c r="G25" s="8"/>
      <c r="H25" s="8"/>
      <c r="I25" s="33"/>
      <c r="J25" s="8" t="s">
        <v>430</v>
      </c>
      <c r="K25" s="22"/>
      <c r="L25" s="22"/>
      <c r="M25" s="22"/>
      <c r="N25" s="22"/>
      <c r="O25" s="22"/>
      <c r="P25" s="22"/>
      <c r="Q25" s="33"/>
      <c r="R25" s="8" t="s">
        <v>429</v>
      </c>
      <c r="S25" s="22"/>
      <c r="U25" s="22"/>
      <c r="V25" s="22"/>
      <c r="W25" s="22"/>
      <c r="Z25" s="22"/>
      <c r="AA25" s="22"/>
      <c r="AB25" s="22"/>
      <c r="AC25" s="22"/>
      <c r="AD25" s="22"/>
      <c r="AE25" s="22"/>
      <c r="AF25" s="22"/>
      <c r="AG25" s="22"/>
      <c r="AH25" s="22"/>
      <c r="AI25" s="22"/>
      <c r="AJ25" s="27"/>
    </row>
    <row r="26" spans="1:36" ht="3.75" customHeight="1">
      <c r="A26" s="171"/>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30"/>
    </row>
    <row r="27" spans="1:36" ht="19.5" customHeight="1">
      <c r="A27" s="167" t="s">
        <v>32</v>
      </c>
      <c r="B27" s="168"/>
      <c r="C27" s="168"/>
      <c r="D27" s="168"/>
      <c r="E27" s="168"/>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9"/>
    </row>
    <row r="28" spans="1:36" ht="4.5" customHeight="1">
      <c r="A28" s="162"/>
      <c r="B28" s="163"/>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4"/>
    </row>
    <row r="29" spans="1:36" ht="12" customHeight="1">
      <c r="A29" s="205" t="s">
        <v>230</v>
      </c>
      <c r="B29" s="2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665" t="str">
        <f>'DATA INPUT'!H81</f>
        <v>(PLEASE SELECT)</v>
      </c>
      <c r="AA29" s="666"/>
      <c r="AB29" s="666"/>
      <c r="AC29" s="666"/>
      <c r="AD29" s="666"/>
      <c r="AE29" s="666"/>
      <c r="AF29" s="666"/>
      <c r="AG29" s="666"/>
      <c r="AH29" s="666"/>
      <c r="AI29" s="667"/>
      <c r="AJ29" s="193"/>
    </row>
    <row r="30" spans="1:36" ht="4.5" customHeight="1">
      <c r="A30" s="205"/>
      <c r="B30" s="2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3"/>
    </row>
    <row r="31" spans="1:36" ht="12" customHeight="1">
      <c r="A31" s="205" t="s">
        <v>231</v>
      </c>
      <c r="B31" s="2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665" t="e">
        <f>'DATA INPUT'!#REF!</f>
        <v>#REF!</v>
      </c>
      <c r="AA31" s="666"/>
      <c r="AB31" s="666"/>
      <c r="AC31" s="666"/>
      <c r="AD31" s="666"/>
      <c r="AE31" s="666"/>
      <c r="AF31" s="666"/>
      <c r="AG31" s="666"/>
      <c r="AH31" s="666"/>
      <c r="AI31" s="667"/>
      <c r="AJ31" s="193"/>
    </row>
    <row r="32" spans="1:36" s="22" customFormat="1" ht="4.5" customHeight="1">
      <c r="A32" s="191"/>
      <c r="C32" s="80"/>
      <c r="D32" s="78"/>
      <c r="E32" s="78"/>
      <c r="F32" s="78"/>
      <c r="G32" s="78"/>
      <c r="H32" s="78"/>
      <c r="I32" s="78"/>
      <c r="J32" s="78"/>
      <c r="K32" s="78"/>
      <c r="L32" s="78"/>
      <c r="M32" s="78"/>
      <c r="N32" s="78"/>
      <c r="O32" s="78"/>
      <c r="P32" s="78"/>
      <c r="Q32" s="78"/>
      <c r="R32" s="78"/>
      <c r="S32" s="78"/>
      <c r="T32" s="78"/>
      <c r="U32" s="78"/>
      <c r="V32" s="78"/>
      <c r="W32" s="78"/>
      <c r="X32" s="78"/>
      <c r="Y32" s="78"/>
      <c r="Z32" s="78"/>
      <c r="AB32" s="78"/>
      <c r="AC32" s="78"/>
      <c r="AD32" s="78"/>
      <c r="AE32" s="78"/>
      <c r="AF32" s="78"/>
      <c r="AG32" s="78"/>
      <c r="AH32" s="78"/>
      <c r="AI32" s="78"/>
      <c r="AJ32" s="81"/>
    </row>
    <row r="33" spans="1:36" s="22" customFormat="1" ht="12" customHeight="1">
      <c r="A33" s="179" t="s">
        <v>457</v>
      </c>
      <c r="D33" s="80"/>
      <c r="E33" s="80"/>
      <c r="F33" s="80"/>
      <c r="G33" s="80"/>
      <c r="H33" s="78"/>
      <c r="I33" s="78"/>
      <c r="J33" s="78"/>
      <c r="L33" s="78"/>
      <c r="M33" s="78"/>
      <c r="N33" s="78"/>
      <c r="O33" s="78"/>
      <c r="P33" s="78"/>
      <c r="Q33" s="78"/>
      <c r="R33" s="78"/>
      <c r="S33" s="48"/>
      <c r="T33" s="8"/>
      <c r="U33" s="78"/>
      <c r="W33" s="78"/>
      <c r="X33" s="78"/>
      <c r="Y33" s="78"/>
      <c r="Z33" s="665" t="str">
        <f>'DATA INPUT'!H84</f>
        <v>(PLEASE SELECT)</v>
      </c>
      <c r="AA33" s="666"/>
      <c r="AB33" s="666"/>
      <c r="AC33" s="666"/>
      <c r="AD33" s="666"/>
      <c r="AE33" s="666"/>
      <c r="AF33" s="666"/>
      <c r="AG33" s="666"/>
      <c r="AH33" s="666"/>
      <c r="AI33" s="667"/>
      <c r="AJ33" s="81"/>
    </row>
    <row r="34" spans="1:36" s="22" customFormat="1" ht="4.5" customHeight="1">
      <c r="A34" s="191"/>
      <c r="D34" s="80"/>
      <c r="E34" s="80"/>
      <c r="F34" s="80"/>
      <c r="G34" s="80"/>
      <c r="H34" s="78"/>
      <c r="I34" s="78"/>
      <c r="J34" s="78"/>
      <c r="L34" s="78"/>
      <c r="M34" s="78"/>
      <c r="N34" s="78"/>
      <c r="O34" s="78"/>
      <c r="P34" s="78"/>
      <c r="Q34" s="78"/>
      <c r="R34" s="78"/>
      <c r="S34" s="78"/>
      <c r="T34" s="78"/>
      <c r="U34" s="78"/>
      <c r="V34" s="78"/>
      <c r="W34" s="78"/>
      <c r="X34" s="78"/>
      <c r="Y34" s="78"/>
      <c r="Z34" s="78"/>
      <c r="AB34" s="78"/>
      <c r="AC34" s="78"/>
      <c r="AD34" s="78"/>
      <c r="AE34" s="78"/>
      <c r="AF34" s="78"/>
      <c r="AG34" s="78"/>
      <c r="AH34" s="78"/>
      <c r="AJ34" s="81"/>
    </row>
    <row r="35" spans="1:36" s="22" customFormat="1" ht="12" customHeight="1">
      <c r="A35" s="206" t="s">
        <v>312</v>
      </c>
      <c r="C35" s="8"/>
      <c r="D35" s="18"/>
      <c r="E35" s="18"/>
      <c r="F35" s="18"/>
      <c r="G35" s="18"/>
      <c r="I35" s="82"/>
      <c r="K35" s="83"/>
      <c r="L35" s="83"/>
      <c r="M35" s="83"/>
      <c r="N35" s="83"/>
      <c r="O35" s="83"/>
      <c r="Q35" s="18"/>
      <c r="S35" s="48"/>
      <c r="T35" s="8"/>
      <c r="U35" s="82"/>
      <c r="V35" s="82"/>
      <c r="W35" s="82"/>
      <c r="X35" s="83"/>
      <c r="Y35" s="83"/>
      <c r="Z35" s="675" t="str">
        <f>'DATA INPUT'!H86</f>
        <v>(PLEASE INPUT)</v>
      </c>
      <c r="AA35" s="676"/>
      <c r="AB35" s="676"/>
      <c r="AC35" s="676"/>
      <c r="AD35" s="676"/>
      <c r="AE35" s="676"/>
      <c r="AF35" s="676"/>
      <c r="AG35" s="676"/>
      <c r="AH35" s="676"/>
      <c r="AI35" s="677"/>
      <c r="AJ35" s="189"/>
    </row>
    <row r="36" spans="1:36" s="22" customFormat="1" ht="4.5" customHeight="1">
      <c r="A36" s="88"/>
      <c r="B36" s="148"/>
      <c r="C36" s="29"/>
      <c r="D36" s="148"/>
      <c r="E36" s="148"/>
      <c r="F36" s="148"/>
      <c r="G36" s="148"/>
      <c r="H36" s="29"/>
      <c r="I36" s="89"/>
      <c r="J36" s="29"/>
      <c r="K36" s="90"/>
      <c r="L36" s="90"/>
      <c r="M36" s="90"/>
      <c r="N36" s="90"/>
      <c r="O36" s="90"/>
      <c r="P36" s="29"/>
      <c r="Q36" s="148"/>
      <c r="R36" s="29"/>
      <c r="S36" s="148"/>
      <c r="T36" s="148"/>
      <c r="U36" s="148"/>
      <c r="V36" s="29"/>
      <c r="W36" s="89"/>
      <c r="X36" s="89"/>
      <c r="Y36" s="89"/>
      <c r="Z36" s="90"/>
      <c r="AA36" s="90"/>
      <c r="AB36" s="90"/>
      <c r="AC36" s="90"/>
      <c r="AD36" s="90"/>
      <c r="AE36" s="90"/>
      <c r="AF36" s="90"/>
      <c r="AG36" s="90"/>
      <c r="AH36" s="90"/>
      <c r="AI36" s="29"/>
      <c r="AJ36" s="185"/>
    </row>
    <row r="37" spans="1:36" s="22" customFormat="1" ht="19.5" customHeight="1">
      <c r="A37" s="178" t="s">
        <v>33</v>
      </c>
      <c r="B37" s="181"/>
      <c r="C37" s="177"/>
      <c r="D37" s="181"/>
      <c r="E37" s="181"/>
      <c r="F37" s="181"/>
      <c r="G37" s="181"/>
      <c r="H37" s="182"/>
      <c r="I37" s="183"/>
      <c r="J37" s="177"/>
      <c r="K37" s="182"/>
      <c r="L37" s="182"/>
      <c r="M37" s="182"/>
      <c r="N37" s="182"/>
      <c r="O37" s="182"/>
      <c r="P37" s="177"/>
      <c r="Q37" s="181"/>
      <c r="R37" s="177"/>
      <c r="S37" s="177"/>
      <c r="T37" s="177"/>
      <c r="U37" s="177"/>
      <c r="V37" s="177"/>
      <c r="W37" s="177"/>
      <c r="X37" s="177"/>
      <c r="Y37" s="177"/>
      <c r="Z37" s="177"/>
      <c r="AA37" s="177"/>
      <c r="AB37" s="177"/>
      <c r="AC37" s="177"/>
      <c r="AD37" s="177"/>
      <c r="AE37" s="177"/>
      <c r="AF37" s="177"/>
      <c r="AG37" s="177"/>
      <c r="AH37" s="177"/>
      <c r="AI37" s="177"/>
      <c r="AJ37" s="184"/>
    </row>
    <row r="38" spans="1:36" s="22" customFormat="1" ht="19.5" customHeight="1">
      <c r="A38" s="172" t="s">
        <v>34</v>
      </c>
      <c r="B38" s="186"/>
      <c r="C38" s="146"/>
      <c r="D38" s="186"/>
      <c r="E38" s="174" t="str">
        <f>'DATA INPUT'!H54</f>
        <v>(PLEASE INPUT)</v>
      </c>
      <c r="H38" s="174"/>
      <c r="I38" s="174"/>
      <c r="J38" s="174"/>
      <c r="K38" s="174"/>
      <c r="L38" s="174"/>
      <c r="M38" s="174"/>
      <c r="N38" s="174"/>
      <c r="O38" s="173"/>
      <c r="P38" s="173" t="s">
        <v>408</v>
      </c>
      <c r="Q38" s="174"/>
      <c r="R38" s="174"/>
      <c r="S38" s="173"/>
      <c r="T38" s="146"/>
      <c r="U38" s="146"/>
      <c r="V38" s="146"/>
      <c r="W38" s="174"/>
      <c r="X38" s="174"/>
      <c r="Y38" s="174"/>
      <c r="Z38" s="174"/>
      <c r="AA38" s="656" t="e">
        <f>'DATA INPUT'!#REF!</f>
        <v>#REF!</v>
      </c>
      <c r="AB38" s="656"/>
      <c r="AC38" s="656"/>
      <c r="AD38" s="656"/>
      <c r="AE38" s="656"/>
      <c r="AF38" s="656"/>
      <c r="AG38" s="656"/>
      <c r="AH38" s="656"/>
      <c r="AI38" s="656"/>
      <c r="AJ38" s="158"/>
    </row>
    <row r="39" spans="1:36" s="22" customFormat="1" ht="19.5" customHeight="1">
      <c r="A39" s="172" t="s">
        <v>394</v>
      </c>
      <c r="B39" s="187"/>
      <c r="C39" s="187"/>
      <c r="D39" s="187"/>
      <c r="E39" s="174" t="str">
        <f>'DATA INPUT'!H60</f>
        <v>(PLEASE INPUT)</v>
      </c>
      <c r="F39" s="187"/>
      <c r="G39" s="174"/>
      <c r="H39" s="174"/>
      <c r="I39" s="174"/>
      <c r="J39" s="174"/>
      <c r="K39" s="174"/>
      <c r="L39" s="174"/>
      <c r="M39" s="174"/>
      <c r="N39" s="174"/>
      <c r="O39" s="174"/>
      <c r="P39" s="173" t="s">
        <v>409</v>
      </c>
      <c r="Q39" s="174"/>
      <c r="R39" s="174"/>
      <c r="S39" s="173"/>
      <c r="T39" s="146"/>
      <c r="U39" s="174"/>
      <c r="V39" s="174"/>
      <c r="W39" s="174"/>
      <c r="X39" s="174"/>
      <c r="Y39" s="174"/>
      <c r="Z39" s="174"/>
      <c r="AA39" s="678" t="str">
        <f>'DATA INPUT'!H56</f>
        <v>(PLEASE INPUT)</v>
      </c>
      <c r="AB39" s="678"/>
      <c r="AC39" s="678"/>
      <c r="AD39" s="678"/>
      <c r="AE39" s="678"/>
      <c r="AF39" s="678"/>
      <c r="AG39" s="678"/>
      <c r="AH39" s="678"/>
      <c r="AI39" s="678"/>
      <c r="AJ39" s="158"/>
    </row>
    <row r="40" spans="1:36" s="22" customFormat="1" ht="7.5" customHeight="1">
      <c r="A40" s="82"/>
      <c r="B40" s="82"/>
      <c r="C40" s="82"/>
      <c r="D40" s="82"/>
      <c r="E40" s="82"/>
      <c r="F40" s="82"/>
      <c r="G40" s="83"/>
      <c r="H40" s="83"/>
      <c r="I40" s="83"/>
      <c r="J40" s="83"/>
      <c r="K40" s="83"/>
      <c r="L40" s="83"/>
      <c r="M40" s="83"/>
      <c r="N40" s="83"/>
      <c r="O40" s="83"/>
      <c r="P40" s="83"/>
      <c r="Q40" s="83"/>
      <c r="R40" s="83"/>
      <c r="S40" s="83"/>
      <c r="T40" s="83"/>
      <c r="U40" s="83"/>
      <c r="V40" s="83"/>
      <c r="W40" s="83"/>
      <c r="X40" s="83"/>
      <c r="Y40" s="83"/>
      <c r="Z40" s="83"/>
      <c r="AA40" s="83"/>
      <c r="AB40" s="86"/>
      <c r="AC40" s="86"/>
      <c r="AD40" s="86"/>
      <c r="AE40" s="86"/>
      <c r="AF40" s="86"/>
      <c r="AG40" s="86"/>
      <c r="AH40" s="86"/>
      <c r="AI40" s="86"/>
    </row>
    <row r="41" spans="1:36" s="22" customFormat="1" ht="109.5" customHeight="1">
      <c r="A41" s="669" t="s">
        <v>241</v>
      </c>
      <c r="B41" s="670"/>
      <c r="C41" s="670"/>
      <c r="D41" s="670"/>
      <c r="E41" s="670"/>
      <c r="F41" s="670"/>
      <c r="G41" s="670"/>
      <c r="H41" s="670"/>
      <c r="I41" s="670"/>
      <c r="J41" s="670"/>
      <c r="K41" s="670"/>
      <c r="L41" s="670"/>
      <c r="M41" s="670"/>
      <c r="N41" s="670"/>
      <c r="O41" s="670"/>
      <c r="P41" s="670"/>
      <c r="Q41" s="670"/>
      <c r="R41" s="670"/>
      <c r="S41" s="670"/>
      <c r="T41" s="670"/>
      <c r="U41" s="670"/>
      <c r="V41" s="670"/>
      <c r="W41" s="670"/>
      <c r="X41" s="670"/>
      <c r="Y41" s="670"/>
      <c r="Z41" s="670"/>
      <c r="AA41" s="670"/>
      <c r="AB41" s="670"/>
      <c r="AC41" s="670"/>
      <c r="AD41" s="670"/>
      <c r="AE41" s="670"/>
      <c r="AF41" s="670"/>
      <c r="AG41" s="670"/>
      <c r="AH41" s="670"/>
      <c r="AI41" s="670"/>
    </row>
    <row r="42" spans="1:36" s="22" customFormat="1" ht="18" customHeight="1">
      <c r="A42" s="651" t="s">
        <v>313</v>
      </c>
      <c r="B42" s="652"/>
      <c r="C42" s="652"/>
      <c r="D42" s="652"/>
      <c r="E42" s="652"/>
      <c r="F42" s="652"/>
      <c r="G42" s="652"/>
      <c r="H42" s="652"/>
      <c r="I42" s="652"/>
      <c r="J42" s="652"/>
      <c r="K42" s="652"/>
      <c r="L42" s="652"/>
      <c r="M42" s="652"/>
      <c r="N42" s="652"/>
      <c r="O42" s="652"/>
      <c r="P42" s="652"/>
      <c r="Q42" s="652"/>
      <c r="R42" s="652"/>
      <c r="S42" s="652"/>
      <c r="T42" s="652"/>
      <c r="U42" s="652"/>
      <c r="V42" s="652"/>
      <c r="W42" s="652"/>
      <c r="X42" s="652"/>
      <c r="Y42" s="652"/>
      <c r="Z42" s="652"/>
      <c r="AA42" s="652"/>
      <c r="AB42" s="652"/>
      <c r="AC42" s="652"/>
      <c r="AD42" s="652"/>
      <c r="AE42" s="652"/>
      <c r="AF42" s="652"/>
      <c r="AG42" s="652"/>
      <c r="AH42" s="652"/>
      <c r="AI42" s="652"/>
      <c r="AJ42" s="653"/>
    </row>
    <row r="43" spans="1:36" s="22" customFormat="1" ht="19.5" customHeight="1" thickBot="1">
      <c r="A43" s="205"/>
      <c r="B43" s="346" t="s">
        <v>397</v>
      </c>
      <c r="C43" s="192"/>
      <c r="D43" s="192"/>
      <c r="E43" s="347"/>
      <c r="F43" s="192"/>
      <c r="G43" s="192"/>
      <c r="H43" s="192"/>
      <c r="I43" s="192"/>
      <c r="J43" s="192"/>
      <c r="K43" s="192"/>
      <c r="L43" s="192"/>
      <c r="M43" s="192"/>
      <c r="N43" s="192"/>
      <c r="O43" s="192"/>
      <c r="P43" s="192"/>
      <c r="Q43" s="192"/>
      <c r="R43" s="192"/>
      <c r="S43" s="192"/>
      <c r="T43" s="192"/>
      <c r="U43" s="192"/>
      <c r="V43" s="344"/>
      <c r="W43" s="344"/>
      <c r="X43" s="344"/>
      <c r="Y43" s="344"/>
      <c r="Z43" s="344"/>
      <c r="AA43" s="344"/>
      <c r="AB43" s="344"/>
      <c r="AC43" s="344"/>
      <c r="AD43" s="344"/>
      <c r="AE43" s="344"/>
      <c r="AF43" s="344"/>
      <c r="AG43" s="344"/>
      <c r="AH43" s="344"/>
      <c r="AI43" s="344"/>
      <c r="AJ43" s="344"/>
    </row>
    <row r="44" spans="1:36" s="22" customFormat="1" ht="13.5" customHeight="1" thickBot="1">
      <c r="A44" s="21"/>
      <c r="B44" s="8" t="s">
        <v>395</v>
      </c>
      <c r="O44" s="220" t="str">
        <f>IF('DATA INPUT'!H74="SBC Year 1 ","X"," ")</f>
        <v xml:space="preserve"> </v>
      </c>
      <c r="W44" s="8"/>
      <c r="Z44" s="219"/>
      <c r="AC44" s="219"/>
      <c r="AG44" s="219"/>
    </row>
    <row r="45" spans="1:36" s="22" customFormat="1" ht="4.5" customHeight="1" thickBot="1">
      <c r="A45" s="21"/>
      <c r="B45" s="8"/>
      <c r="O45" s="32"/>
      <c r="W45" s="8"/>
      <c r="Z45" s="219"/>
      <c r="AC45" s="219"/>
      <c r="AG45" s="219"/>
    </row>
    <row r="46" spans="1:36" s="22" customFormat="1" ht="13.5" customHeight="1" thickBot="1">
      <c r="A46" s="21"/>
      <c r="B46" s="8" t="s">
        <v>396</v>
      </c>
      <c r="E46" s="8"/>
      <c r="G46" s="149"/>
      <c r="J46" s="149"/>
      <c r="K46" s="149"/>
      <c r="L46" s="149"/>
      <c r="M46" s="149"/>
      <c r="N46" s="149"/>
      <c r="O46" s="220" t="str">
        <f>IF('DATA INPUT'!H74="SBC Year 2 ","X"," ")</f>
        <v xml:space="preserve"> </v>
      </c>
      <c r="Q46" s="149"/>
      <c r="S46" s="149"/>
      <c r="W46" s="8"/>
      <c r="Z46" s="219"/>
      <c r="AC46" s="219"/>
      <c r="AG46" s="219"/>
    </row>
    <row r="47" spans="1:36" s="22" customFormat="1" ht="4.5" customHeight="1">
      <c r="A47" s="21"/>
      <c r="B47" s="8"/>
      <c r="E47" s="8"/>
      <c r="G47" s="149"/>
      <c r="J47" s="149"/>
      <c r="K47" s="149"/>
      <c r="L47" s="149"/>
      <c r="M47" s="149"/>
      <c r="N47" s="149"/>
      <c r="O47" s="345"/>
      <c r="Q47" s="149"/>
      <c r="S47" s="149"/>
      <c r="W47" s="8"/>
      <c r="Z47" s="219"/>
      <c r="AC47" s="219"/>
      <c r="AG47" s="219"/>
    </row>
    <row r="48" spans="1:36" s="22" customFormat="1" ht="15" customHeight="1">
      <c r="A48" s="651" t="s">
        <v>181</v>
      </c>
      <c r="B48" s="652"/>
      <c r="C48" s="652"/>
      <c r="D48" s="652"/>
      <c r="E48" s="652"/>
      <c r="F48" s="652"/>
      <c r="G48" s="652"/>
      <c r="H48" s="652"/>
      <c r="I48" s="652"/>
      <c r="J48" s="652"/>
      <c r="K48" s="652"/>
      <c r="L48" s="652"/>
      <c r="M48" s="652"/>
      <c r="N48" s="652"/>
      <c r="O48" s="652"/>
      <c r="P48" s="652"/>
      <c r="Q48" s="652"/>
      <c r="R48" s="652"/>
      <c r="S48" s="652"/>
      <c r="T48" s="652"/>
      <c r="U48" s="652"/>
      <c r="V48" s="652"/>
      <c r="W48" s="652"/>
      <c r="X48" s="652"/>
      <c r="Y48" s="652"/>
      <c r="Z48" s="652"/>
      <c r="AA48" s="652"/>
      <c r="AB48" s="652"/>
      <c r="AC48" s="652"/>
      <c r="AD48" s="652"/>
      <c r="AE48" s="652"/>
      <c r="AF48" s="652"/>
      <c r="AG48" s="652"/>
      <c r="AH48" s="652"/>
      <c r="AI48" s="652"/>
      <c r="AJ48" s="653"/>
    </row>
    <row r="49" spans="1:36" s="22" customFormat="1" ht="16.5" customHeight="1">
      <c r="A49" s="145"/>
      <c r="B49" s="354" t="str">
        <f>'DATA INPUT'!H67</f>
        <v>(PLEASE SELECT)</v>
      </c>
      <c r="C49" s="146"/>
      <c r="D49" s="146"/>
      <c r="E49" s="173"/>
      <c r="F49" s="146"/>
      <c r="G49" s="351"/>
      <c r="H49" s="146"/>
      <c r="I49" s="146"/>
      <c r="J49" s="351"/>
      <c r="K49" s="351"/>
      <c r="L49" s="351"/>
      <c r="M49" s="351"/>
      <c r="N49" s="351"/>
      <c r="O49" s="352"/>
      <c r="P49" s="146"/>
      <c r="Q49" s="351"/>
      <c r="R49" s="146"/>
      <c r="S49" s="351"/>
      <c r="T49" s="146"/>
      <c r="U49" s="146"/>
      <c r="V49" s="146"/>
      <c r="W49" s="173"/>
      <c r="X49" s="146"/>
      <c r="Y49" s="146"/>
      <c r="Z49" s="353"/>
      <c r="AA49" s="146"/>
      <c r="AB49" s="146"/>
      <c r="AC49" s="353"/>
      <c r="AD49" s="146"/>
      <c r="AE49" s="146"/>
      <c r="AF49" s="146"/>
      <c r="AG49" s="353"/>
      <c r="AH49" s="146"/>
      <c r="AI49" s="146"/>
      <c r="AJ49" s="147"/>
    </row>
    <row r="50" spans="1:36" s="22" customFormat="1" ht="15" customHeight="1">
      <c r="A50" s="651" t="s">
        <v>226</v>
      </c>
      <c r="B50" s="652"/>
      <c r="C50" s="652"/>
      <c r="D50" s="652"/>
      <c r="E50" s="652"/>
      <c r="F50" s="652"/>
      <c r="G50" s="652"/>
      <c r="H50" s="652"/>
      <c r="I50" s="652"/>
      <c r="J50" s="652"/>
      <c r="K50" s="652"/>
      <c r="L50" s="652"/>
      <c r="M50" s="652"/>
      <c r="N50" s="652"/>
      <c r="O50" s="652"/>
      <c r="P50" s="652"/>
      <c r="Q50" s="652"/>
      <c r="R50" s="652"/>
      <c r="S50" s="652"/>
      <c r="T50" s="652"/>
      <c r="U50" s="652"/>
      <c r="V50" s="652"/>
      <c r="W50" s="652"/>
      <c r="X50" s="652"/>
      <c r="Y50" s="652"/>
      <c r="Z50" s="652"/>
      <c r="AA50" s="652"/>
      <c r="AB50" s="652"/>
      <c r="AC50" s="652"/>
      <c r="AD50" s="652"/>
      <c r="AE50" s="652"/>
      <c r="AF50" s="652"/>
      <c r="AG50" s="652"/>
      <c r="AH50" s="652"/>
      <c r="AI50" s="652"/>
      <c r="AJ50" s="653"/>
    </row>
    <row r="51" spans="1:36" s="22" customFormat="1" ht="17.25" customHeight="1">
      <c r="A51" s="28"/>
      <c r="B51" s="355" t="str">
        <f>'DATA INPUT'!H69</f>
        <v>(PLEASE SELECT ONE)</v>
      </c>
      <c r="C51" s="29"/>
      <c r="D51" s="29"/>
      <c r="E51" s="44"/>
      <c r="F51" s="29"/>
      <c r="G51" s="348"/>
      <c r="H51" s="29"/>
      <c r="I51" s="29"/>
      <c r="J51" s="348"/>
      <c r="K51" s="348"/>
      <c r="L51" s="348"/>
      <c r="M51" s="348"/>
      <c r="N51" s="348"/>
      <c r="O51" s="349"/>
      <c r="P51" s="29"/>
      <c r="Q51" s="348"/>
      <c r="R51" s="29"/>
      <c r="S51" s="348"/>
      <c r="T51" s="29"/>
      <c r="U51" s="29"/>
      <c r="V51" s="29"/>
      <c r="W51" s="44"/>
      <c r="X51" s="29"/>
      <c r="Y51" s="29"/>
      <c r="Z51" s="350"/>
      <c r="AA51" s="29"/>
      <c r="AB51" s="29"/>
      <c r="AC51" s="350"/>
      <c r="AD51" s="29"/>
      <c r="AE51" s="29"/>
      <c r="AF51" s="29"/>
      <c r="AG51" s="350"/>
      <c r="AH51" s="29"/>
      <c r="AI51" s="29"/>
      <c r="AJ51" s="30"/>
    </row>
    <row r="52" spans="1:36" s="22" customFormat="1" ht="17.25" customHeight="1">
      <c r="A52" s="651" t="s">
        <v>182</v>
      </c>
      <c r="B52" s="652"/>
      <c r="C52" s="652"/>
      <c r="D52" s="652"/>
      <c r="E52" s="652"/>
      <c r="F52" s="652"/>
      <c r="G52" s="652"/>
      <c r="H52" s="652"/>
      <c r="I52" s="652"/>
      <c r="J52" s="652"/>
      <c r="K52" s="652"/>
      <c r="L52" s="652"/>
      <c r="M52" s="652"/>
      <c r="N52" s="652"/>
      <c r="O52" s="652"/>
      <c r="P52" s="652"/>
      <c r="Q52" s="652"/>
      <c r="R52" s="652"/>
      <c r="S52" s="652"/>
      <c r="T52" s="652"/>
      <c r="U52" s="652"/>
      <c r="V52" s="652"/>
      <c r="W52" s="652"/>
      <c r="X52" s="652"/>
      <c r="Y52" s="652"/>
      <c r="Z52" s="652"/>
      <c r="AA52" s="652"/>
      <c r="AB52" s="652"/>
      <c r="AC52" s="652"/>
      <c r="AD52" s="652"/>
      <c r="AE52" s="652"/>
      <c r="AF52" s="652"/>
      <c r="AG52" s="652"/>
      <c r="AH52" s="652"/>
      <c r="AI52" s="652"/>
      <c r="AJ52" s="653"/>
    </row>
    <row r="53" spans="1:36" s="22" customFormat="1" ht="19.5" customHeight="1">
      <c r="A53" s="24"/>
      <c r="B53" s="654">
        <f>'DATA INPUT'!H71</f>
        <v>0</v>
      </c>
      <c r="C53" s="654"/>
      <c r="D53" s="654"/>
      <c r="E53" s="654"/>
      <c r="F53" s="654"/>
      <c r="G53" s="654"/>
      <c r="H53" s="654"/>
      <c r="I53" s="654"/>
      <c r="J53" s="654"/>
      <c r="K53" s="654"/>
      <c r="L53" s="654"/>
      <c r="M53" s="654"/>
      <c r="N53" s="654"/>
      <c r="O53" s="654"/>
      <c r="P53" s="654"/>
      <c r="Q53" s="654"/>
      <c r="R53" s="654"/>
      <c r="S53" s="654"/>
      <c r="T53" s="654"/>
      <c r="U53" s="654"/>
      <c r="V53" s="654"/>
      <c r="W53" s="654"/>
      <c r="X53" s="654"/>
      <c r="Y53" s="654"/>
      <c r="Z53" s="654"/>
      <c r="AA53" s="654"/>
      <c r="AB53" s="654"/>
      <c r="AC53" s="654"/>
      <c r="AD53" s="654"/>
      <c r="AE53" s="654"/>
      <c r="AF53" s="654"/>
      <c r="AG53" s="654"/>
      <c r="AH53" s="654"/>
      <c r="AI53" s="654"/>
      <c r="AJ53" s="26"/>
    </row>
    <row r="54" spans="1:36" s="22" customFormat="1" ht="19.5" customHeight="1">
      <c r="A54" s="28"/>
      <c r="B54" s="655"/>
      <c r="C54" s="655"/>
      <c r="D54" s="655"/>
      <c r="E54" s="655"/>
      <c r="F54" s="655"/>
      <c r="G54" s="655"/>
      <c r="H54" s="655"/>
      <c r="I54" s="655"/>
      <c r="J54" s="655"/>
      <c r="K54" s="655"/>
      <c r="L54" s="655"/>
      <c r="M54" s="655"/>
      <c r="N54" s="655"/>
      <c r="O54" s="655"/>
      <c r="P54" s="655"/>
      <c r="Q54" s="655"/>
      <c r="R54" s="655"/>
      <c r="S54" s="655"/>
      <c r="T54" s="655"/>
      <c r="U54" s="655"/>
      <c r="V54" s="655"/>
      <c r="W54" s="655"/>
      <c r="X54" s="655"/>
      <c r="Y54" s="655"/>
      <c r="Z54" s="655"/>
      <c r="AA54" s="655"/>
      <c r="AB54" s="655"/>
      <c r="AC54" s="655"/>
      <c r="AD54" s="655"/>
      <c r="AE54" s="655"/>
      <c r="AF54" s="655"/>
      <c r="AG54" s="655"/>
      <c r="AH54" s="655"/>
      <c r="AI54" s="655"/>
      <c r="AJ54" s="30"/>
    </row>
    <row r="55" spans="1:36" s="22" customFormat="1" ht="12.75" customHeight="1">
      <c r="A55" s="650"/>
      <c r="B55" s="650"/>
      <c r="C55" s="650"/>
      <c r="D55" s="650"/>
      <c r="E55" s="650"/>
      <c r="F55" s="650"/>
      <c r="G55" s="650"/>
      <c r="H55" s="650"/>
      <c r="I55" s="650"/>
      <c r="J55" s="650"/>
      <c r="K55" s="650"/>
      <c r="L55" s="650"/>
      <c r="M55" s="650"/>
      <c r="N55" s="650"/>
      <c r="O55" s="650"/>
      <c r="P55" s="650"/>
      <c r="Q55" s="650"/>
      <c r="R55" s="650"/>
      <c r="S55" s="650"/>
      <c r="T55" s="650"/>
      <c r="U55" s="650"/>
      <c r="V55" s="650"/>
      <c r="W55" s="650"/>
      <c r="X55" s="650"/>
      <c r="Y55" s="650"/>
      <c r="Z55" s="650"/>
      <c r="AA55" s="650"/>
      <c r="AB55" s="650"/>
      <c r="AC55" s="650"/>
      <c r="AD55" s="650"/>
      <c r="AE55" s="650"/>
      <c r="AF55" s="650"/>
      <c r="AG55" s="650"/>
      <c r="AH55" s="650"/>
      <c r="AI55" s="650"/>
      <c r="AJ55" s="650"/>
    </row>
    <row r="56" spans="1:36" s="22" customFormat="1" ht="12.75" customHeight="1">
      <c r="A56" s="650"/>
      <c r="B56" s="650"/>
      <c r="C56" s="650"/>
      <c r="D56" s="650"/>
      <c r="E56" s="650"/>
      <c r="F56" s="650"/>
      <c r="G56" s="650"/>
      <c r="H56" s="650"/>
      <c r="I56" s="650"/>
      <c r="J56" s="650"/>
      <c r="K56" s="650"/>
      <c r="L56" s="650"/>
      <c r="M56" s="650"/>
      <c r="N56" s="650"/>
      <c r="O56" s="650"/>
      <c r="P56" s="650"/>
      <c r="Q56" s="650"/>
      <c r="R56" s="650"/>
      <c r="S56" s="650"/>
      <c r="T56" s="650"/>
      <c r="U56" s="650"/>
      <c r="V56" s="650"/>
      <c r="W56" s="650"/>
      <c r="X56" s="650"/>
      <c r="Y56" s="650"/>
      <c r="Z56" s="650"/>
      <c r="AA56" s="650"/>
      <c r="AB56" s="650"/>
      <c r="AC56" s="650"/>
      <c r="AD56" s="650"/>
      <c r="AE56" s="650"/>
      <c r="AF56" s="650"/>
      <c r="AG56" s="650"/>
      <c r="AH56" s="650"/>
      <c r="AI56" s="650"/>
      <c r="AJ56" s="650"/>
    </row>
    <row r="57" spans="1:36" s="22" customFormat="1" ht="8.25" customHeight="1">
      <c r="B57" s="157"/>
      <c r="C57" s="50"/>
      <c r="D57" s="50"/>
      <c r="E57" s="50"/>
      <c r="F57" s="50"/>
      <c r="G57" s="50"/>
      <c r="H57" s="50"/>
      <c r="I57" s="50"/>
      <c r="J57" s="50"/>
      <c r="K57" s="50"/>
      <c r="L57" s="50"/>
      <c r="M57" s="50"/>
      <c r="N57" s="50"/>
      <c r="O57" s="50"/>
      <c r="P57" s="50"/>
      <c r="Q57" s="50"/>
      <c r="R57" s="50"/>
      <c r="S57" s="50"/>
      <c r="T57" s="50"/>
      <c r="U57" s="157"/>
      <c r="V57" s="157"/>
      <c r="W57" s="157"/>
      <c r="X57" s="157"/>
      <c r="Y57" s="157"/>
      <c r="Z57" s="157"/>
      <c r="AA57" s="157"/>
      <c r="AB57" s="157"/>
      <c r="AC57" s="157"/>
      <c r="AD57" s="157"/>
      <c r="AE57" s="157"/>
      <c r="AF57" s="157"/>
      <c r="AG57" s="157"/>
      <c r="AH57" s="157"/>
    </row>
    <row r="58" spans="1:36" s="22" customFormat="1" ht="138.75" customHeight="1">
      <c r="A58" s="663" t="s">
        <v>437</v>
      </c>
      <c r="B58" s="664"/>
      <c r="C58" s="664"/>
      <c r="D58" s="664"/>
      <c r="E58" s="664"/>
      <c r="F58" s="664"/>
      <c r="G58" s="664"/>
      <c r="H58" s="664"/>
      <c r="I58" s="664"/>
      <c r="J58" s="664"/>
      <c r="K58" s="664"/>
      <c r="L58" s="664"/>
      <c r="M58" s="664"/>
      <c r="N58" s="664"/>
      <c r="O58" s="664"/>
      <c r="P58" s="664"/>
      <c r="Q58" s="664"/>
      <c r="R58" s="664"/>
      <c r="S58" s="664"/>
      <c r="T58" s="664"/>
      <c r="U58" s="664"/>
      <c r="V58" s="664"/>
      <c r="W58" s="664"/>
      <c r="X58" s="664"/>
      <c r="Y58" s="664"/>
      <c r="Z58" s="664"/>
      <c r="AA58" s="664"/>
      <c r="AB58" s="664"/>
      <c r="AC58" s="664"/>
      <c r="AD58" s="664"/>
      <c r="AE58" s="664"/>
      <c r="AF58" s="664"/>
      <c r="AG58" s="664"/>
      <c r="AH58" s="664"/>
      <c r="AI58" s="664"/>
      <c r="AJ58" s="664"/>
    </row>
    <row r="59" spans="1:36" s="22" customFormat="1"/>
    <row r="60" spans="1:36" ht="163.5" customHeight="1">
      <c r="A60" s="672" t="s">
        <v>314</v>
      </c>
      <c r="B60" s="662"/>
      <c r="C60" s="662"/>
      <c r="D60" s="662"/>
      <c r="E60" s="662"/>
      <c r="F60" s="662"/>
      <c r="G60" s="662"/>
      <c r="H60" s="662"/>
      <c r="I60" s="662"/>
      <c r="J60" s="662"/>
      <c r="K60" s="662"/>
      <c r="L60" s="662"/>
      <c r="M60" s="662"/>
      <c r="N60" s="662"/>
      <c r="O60" s="662"/>
      <c r="P60" s="662"/>
      <c r="Q60" s="662"/>
      <c r="R60" s="662"/>
      <c r="S60" s="662"/>
      <c r="T60" s="662"/>
      <c r="U60" s="662"/>
      <c r="V60" s="662"/>
      <c r="W60" s="662"/>
      <c r="X60" s="662"/>
      <c r="Y60" s="662"/>
      <c r="Z60" s="662"/>
      <c r="AA60" s="662"/>
      <c r="AB60" s="662"/>
      <c r="AC60" s="662"/>
      <c r="AD60" s="662"/>
      <c r="AE60" s="662"/>
      <c r="AF60" s="662"/>
      <c r="AG60" s="662"/>
      <c r="AH60" s="662"/>
      <c r="AI60" s="662"/>
      <c r="AJ60" s="662"/>
    </row>
    <row r="63" spans="1:36" ht="32.25" customHeight="1">
      <c r="A63" s="673" t="s">
        <v>49</v>
      </c>
      <c r="B63" s="674"/>
      <c r="C63" s="674"/>
      <c r="D63" s="674"/>
      <c r="E63" s="674"/>
      <c r="F63" s="674"/>
      <c r="G63" s="674"/>
      <c r="H63" s="674"/>
      <c r="I63" s="674"/>
      <c r="J63" s="674"/>
      <c r="K63" s="674"/>
      <c r="L63" s="674"/>
      <c r="M63" s="674"/>
      <c r="N63" s="674"/>
      <c r="O63" s="674"/>
      <c r="P63" s="674"/>
      <c r="Q63" s="674"/>
      <c r="R63" s="674"/>
      <c r="S63" s="674"/>
      <c r="T63" s="674"/>
      <c r="U63" s="674"/>
      <c r="V63" s="674"/>
      <c r="W63" s="674"/>
      <c r="X63" s="674"/>
      <c r="Y63" s="674"/>
      <c r="Z63" s="674"/>
      <c r="AA63" s="674"/>
      <c r="AB63" s="674"/>
      <c r="AC63" s="674"/>
      <c r="AD63" s="674"/>
      <c r="AE63" s="674"/>
      <c r="AF63" s="674"/>
      <c r="AG63" s="674"/>
      <c r="AH63" s="674"/>
      <c r="AI63" s="674"/>
      <c r="AJ63" s="674"/>
    </row>
    <row r="64" spans="1:36" ht="4.5" customHeight="1"/>
    <row r="65" spans="1:35" ht="12.75" customHeight="1">
      <c r="B65" s="34" t="str">
        <f>IF('DATA INPUT'!H125="Web Search","X"," ")</f>
        <v xml:space="preserve"> </v>
      </c>
      <c r="C65" s="190" t="s">
        <v>315</v>
      </c>
      <c r="Q65" s="34" t="str">
        <f>IF('DATA INPUT'!H125="Web Advert 网络广告","X"," ")</f>
        <v xml:space="preserve"> </v>
      </c>
      <c r="R65" s="190" t="s">
        <v>320</v>
      </c>
    </row>
    <row r="66" spans="1:35" ht="4.5" customHeight="1"/>
    <row r="67" spans="1:35" ht="13.5" customHeight="1">
      <c r="B67" s="34" t="str">
        <f>IF('DATA INPUT'!H125="Education Agent","X"," ")</f>
        <v xml:space="preserve"> </v>
      </c>
      <c r="C67" s="23" t="s">
        <v>453</v>
      </c>
      <c r="Q67" s="34" t="str">
        <f>IF('DATA INPUT'!H125="Education Fair","X"," ")</f>
        <v xml:space="preserve"> </v>
      </c>
      <c r="R67" s="23" t="s">
        <v>233</v>
      </c>
    </row>
    <row r="68" spans="1:35" ht="4.5" customHeight="1"/>
    <row r="69" spans="1:35" ht="12.75" customHeight="1">
      <c r="B69" s="34" t="str">
        <f>IF('DATA INPUT'!H125="Newspaper","X"," ")</f>
        <v xml:space="preserve"> </v>
      </c>
      <c r="C69" s="190" t="s">
        <v>316</v>
      </c>
      <c r="Q69" s="34" t="str">
        <f>IF('DATA INPUT'!H125="Magazine","X"," ")</f>
        <v xml:space="preserve"> </v>
      </c>
      <c r="R69" s="190" t="s">
        <v>321</v>
      </c>
    </row>
    <row r="70" spans="1:35" ht="4.5" customHeight="1"/>
    <row r="71" spans="1:35" ht="12.75" customHeight="1">
      <c r="B71" s="34" t="str">
        <f>IF('DATA INPUT'!H125="TV","X"," ")</f>
        <v xml:space="preserve"> </v>
      </c>
      <c r="C71" s="190" t="s">
        <v>317</v>
      </c>
      <c r="Q71" s="34" t="str">
        <f>IF('DATA INPUT'!H125="SBC Prospectus/Leaflet/Flier","X"," ")</f>
        <v xml:space="preserve"> </v>
      </c>
      <c r="R71" s="190" t="s">
        <v>322</v>
      </c>
    </row>
    <row r="72" spans="1:35" ht="4.5" customHeight="1"/>
    <row r="73" spans="1:35" ht="12.75" customHeight="1">
      <c r="B73" s="34" t="str">
        <f>IF('DATA INPUT'!H125="My School 我的学校","X"," ")</f>
        <v xml:space="preserve"> </v>
      </c>
      <c r="C73" s="190" t="s">
        <v>318</v>
      </c>
      <c r="Q73" s="34" t="str">
        <f>IF('DATA INPUT'!H125="Family/Friends/Classmates","X"," ")</f>
        <v xml:space="preserve"> </v>
      </c>
      <c r="R73" s="190" t="s">
        <v>323</v>
      </c>
    </row>
    <row r="74" spans="1:35" ht="4.5" customHeight="1"/>
    <row r="75" spans="1:35" ht="12.75" customHeight="1">
      <c r="B75" s="34" t="str">
        <f>IF('DATA INPUT'!H125="Other","X"," ")</f>
        <v xml:space="preserve"> </v>
      </c>
      <c r="C75" s="190" t="s">
        <v>319</v>
      </c>
    </row>
    <row r="77" spans="1:35" ht="348.75" customHeight="1">
      <c r="A77" s="661" t="s">
        <v>407</v>
      </c>
      <c r="B77" s="662"/>
      <c r="C77" s="662"/>
      <c r="D77" s="662"/>
      <c r="E77" s="662"/>
      <c r="F77" s="662"/>
      <c r="G77" s="662"/>
      <c r="H77" s="662"/>
      <c r="I77" s="662"/>
      <c r="J77" s="662"/>
      <c r="K77" s="662"/>
      <c r="L77" s="662"/>
      <c r="M77" s="662"/>
      <c r="N77" s="662"/>
      <c r="O77" s="662"/>
      <c r="P77" s="662"/>
      <c r="Q77" s="662"/>
      <c r="R77" s="662"/>
      <c r="S77" s="662"/>
      <c r="T77" s="662"/>
      <c r="U77" s="662"/>
      <c r="V77" s="662"/>
      <c r="W77" s="662"/>
      <c r="X77" s="662"/>
      <c r="Y77" s="662"/>
      <c r="Z77" s="662"/>
      <c r="AA77" s="662"/>
      <c r="AB77" s="662"/>
      <c r="AC77" s="662"/>
      <c r="AD77" s="662"/>
      <c r="AE77" s="662"/>
      <c r="AF77" s="662"/>
      <c r="AG77" s="662"/>
      <c r="AH77" s="662"/>
      <c r="AI77" s="662"/>
    </row>
  </sheetData>
  <mergeCells count="27">
    <mergeCell ref="A77:AI77"/>
    <mergeCell ref="A58:AJ58"/>
    <mergeCell ref="Z29:AI29"/>
    <mergeCell ref="Z31:AI31"/>
    <mergeCell ref="Z17:AI17"/>
    <mergeCell ref="Z18:AI18"/>
    <mergeCell ref="A41:AI41"/>
    <mergeCell ref="I18:Q18"/>
    <mergeCell ref="A60:AJ60"/>
    <mergeCell ref="A63:AJ63"/>
    <mergeCell ref="Z33:AI33"/>
    <mergeCell ref="Z35:AI35"/>
    <mergeCell ref="AA39:AI39"/>
    <mergeCell ref="B1:AI1"/>
    <mergeCell ref="I15:AI15"/>
    <mergeCell ref="AB3:AI3"/>
    <mergeCell ref="A55:AJ56"/>
    <mergeCell ref="A42:AJ42"/>
    <mergeCell ref="B53:AI54"/>
    <mergeCell ref="A48:AJ48"/>
    <mergeCell ref="A50:AJ50"/>
    <mergeCell ref="A52:AJ52"/>
    <mergeCell ref="AA38:AI38"/>
    <mergeCell ref="I12:R12"/>
    <mergeCell ref="I17:P17"/>
    <mergeCell ref="I14:AI14"/>
    <mergeCell ref="A3:Z3"/>
  </mergeCells>
  <phoneticPr fontId="23" type="noConversion"/>
  <pageMargins left="0.65" right="0.63" top="1.3" bottom="0.4" header="0.3" footer="0.4"/>
  <pageSetup fitToHeight="8" orientation="portrait" horizontalDpi="1200" verticalDpi="1200" r:id="rId1"/>
  <headerFooter alignWithMargins="0">
    <oddHeader xml:space="preserve">&amp;L&amp;G&amp;R1195 Fuxing Zhong Rd., Shanghai 200031, PRC
中国上海市复兴中路1195号  邮编: 200031
www.sbc-usst.edu.cn
</oddHeader>
    <oddFooter>&amp;C                       &amp;RPage &amp;P of &amp;N</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N103"/>
  <sheetViews>
    <sheetView windowProtection="1" showGridLines="0" view="pageBreakPreview" topLeftCell="A19" zoomScaleNormal="100" zoomScaleSheetLayoutView="100" workbookViewId="0">
      <selection activeCell="J27" sqref="J27"/>
    </sheetView>
  </sheetViews>
  <sheetFormatPr defaultRowHeight="12.75"/>
  <cols>
    <col min="1" max="8" width="2.5703125" style="23" customWidth="1"/>
    <col min="9" max="9" width="2.28515625" style="23" customWidth="1"/>
    <col min="10" max="58" width="2.5703125" style="23" customWidth="1"/>
    <col min="59" max="66" width="3.42578125" style="23" customWidth="1"/>
    <col min="67" max="16384" width="9.140625" style="23"/>
  </cols>
  <sheetData>
    <row r="1" spans="1:40" ht="110.25" customHeight="1">
      <c r="A1" s="694" t="s">
        <v>183</v>
      </c>
      <c r="B1" s="694"/>
      <c r="C1" s="694"/>
      <c r="D1" s="694"/>
      <c r="E1" s="694"/>
      <c r="F1" s="694"/>
      <c r="G1" s="694"/>
      <c r="H1" s="694"/>
      <c r="I1" s="694"/>
      <c r="J1" s="694"/>
      <c r="K1" s="694"/>
      <c r="L1" s="694"/>
      <c r="M1" s="694"/>
      <c r="N1" s="694"/>
      <c r="O1" s="694"/>
      <c r="P1" s="694"/>
      <c r="Q1" s="694"/>
      <c r="R1" s="694"/>
      <c r="S1" s="694"/>
      <c r="T1" s="694"/>
    </row>
    <row r="2" spans="1:40" ht="45" customHeight="1">
      <c r="A2" s="695" t="s">
        <v>184</v>
      </c>
      <c r="B2" s="695"/>
      <c r="C2" s="695"/>
      <c r="D2" s="695"/>
      <c r="E2" s="695"/>
      <c r="F2" s="695"/>
      <c r="G2" s="695"/>
      <c r="H2" s="695"/>
      <c r="I2" s="695"/>
      <c r="J2" s="695"/>
      <c r="K2" s="695"/>
      <c r="L2" s="695"/>
      <c r="M2" s="695"/>
      <c r="N2" s="695"/>
      <c r="O2" s="695"/>
      <c r="P2" s="695"/>
      <c r="Q2" s="695"/>
      <c r="R2" s="695"/>
      <c r="S2" s="695"/>
      <c r="T2" s="256"/>
      <c r="U2" s="256"/>
      <c r="V2" s="222"/>
      <c r="W2" s="222"/>
      <c r="X2" s="222"/>
      <c r="Y2" s="222"/>
      <c r="Z2" s="222"/>
      <c r="AA2" s="222"/>
      <c r="AB2" s="222"/>
      <c r="AC2" s="222"/>
      <c r="AD2" s="221"/>
      <c r="AE2" s="221"/>
      <c r="AF2" s="221"/>
      <c r="AG2" s="221"/>
      <c r="AH2" s="221"/>
      <c r="AI2" s="221"/>
      <c r="AJ2" s="221"/>
      <c r="AK2" s="221"/>
      <c r="AL2" s="221"/>
    </row>
    <row r="3" spans="1:40" ht="150" customHeight="1">
      <c r="A3" s="681" t="s">
        <v>717</v>
      </c>
      <c r="B3" s="681"/>
      <c r="C3" s="681"/>
      <c r="D3" s="681"/>
      <c r="E3" s="681"/>
      <c r="F3" s="681"/>
      <c r="G3" s="681"/>
      <c r="H3" s="681"/>
      <c r="I3" s="681"/>
      <c r="J3" s="681"/>
      <c r="K3" s="681"/>
      <c r="L3" s="681"/>
      <c r="M3" s="681"/>
      <c r="N3" s="681"/>
      <c r="O3" s="681"/>
      <c r="P3" s="681"/>
      <c r="Q3" s="681"/>
      <c r="R3" s="681"/>
      <c r="S3" s="681"/>
      <c r="T3" s="681"/>
      <c r="U3" s="681"/>
      <c r="V3" s="681"/>
      <c r="W3" s="681"/>
      <c r="X3" s="681"/>
      <c r="Y3" s="681"/>
      <c r="Z3" s="681"/>
      <c r="AA3" s="681"/>
      <c r="AB3" s="681"/>
      <c r="AC3" s="681"/>
      <c r="AD3" s="681"/>
      <c r="AE3" s="681"/>
      <c r="AF3" s="681"/>
      <c r="AG3" s="681"/>
      <c r="AH3" s="681"/>
      <c r="AI3" s="681"/>
      <c r="AJ3" s="681"/>
      <c r="AK3" s="681"/>
      <c r="AL3" s="681"/>
      <c r="AM3" s="681"/>
    </row>
    <row r="4" spans="1:40" ht="18" customHeight="1">
      <c r="A4" s="687" t="s">
        <v>185</v>
      </c>
      <c r="B4" s="687"/>
      <c r="C4" s="687"/>
      <c r="D4" s="687"/>
      <c r="E4" s="687"/>
      <c r="F4" s="687"/>
      <c r="G4" s="687"/>
      <c r="H4" s="687"/>
      <c r="I4" s="687"/>
      <c r="J4" s="687"/>
      <c r="K4" s="687"/>
      <c r="L4" s="687"/>
      <c r="M4" s="687"/>
      <c r="N4" s="687"/>
      <c r="O4" s="687"/>
      <c r="P4" s="687"/>
      <c r="Q4" s="687"/>
      <c r="R4" s="687"/>
      <c r="S4" s="687"/>
      <c r="T4" s="73"/>
      <c r="U4" s="73"/>
      <c r="V4" s="687" t="s">
        <v>375</v>
      </c>
      <c r="W4" s="687"/>
      <c r="X4" s="687"/>
      <c r="Y4" s="687"/>
      <c r="Z4" s="687"/>
      <c r="AA4" s="687"/>
      <c r="AB4" s="687"/>
      <c r="AC4" s="687"/>
      <c r="AD4" s="687"/>
      <c r="AE4" s="687"/>
      <c r="AF4" s="687"/>
      <c r="AG4" s="687"/>
      <c r="AH4" s="687"/>
      <c r="AI4" s="687"/>
      <c r="AJ4" s="687"/>
      <c r="AK4" s="687"/>
      <c r="AL4" s="687"/>
      <c r="AM4" s="687"/>
    </row>
    <row r="5" spans="1:40" ht="129.75" customHeight="1">
      <c r="A5" s="681" t="s">
        <v>373</v>
      </c>
      <c r="B5" s="681"/>
      <c r="C5" s="681"/>
      <c r="D5" s="681"/>
      <c r="E5" s="681"/>
      <c r="F5" s="681"/>
      <c r="G5" s="681"/>
      <c r="H5" s="681"/>
      <c r="I5" s="681"/>
      <c r="J5" s="681"/>
      <c r="K5" s="681"/>
      <c r="L5" s="681"/>
      <c r="M5" s="681"/>
      <c r="N5" s="681"/>
      <c r="O5" s="681"/>
      <c r="P5" s="681"/>
      <c r="Q5" s="681"/>
      <c r="R5" s="681"/>
      <c r="S5" s="681"/>
      <c r="T5" s="681"/>
      <c r="U5" s="73"/>
      <c r="V5" s="681" t="s">
        <v>438</v>
      </c>
      <c r="W5" s="681"/>
      <c r="X5" s="681"/>
      <c r="Y5" s="681"/>
      <c r="Z5" s="681"/>
      <c r="AA5" s="681"/>
      <c r="AB5" s="681"/>
      <c r="AC5" s="681"/>
      <c r="AD5" s="681"/>
      <c r="AE5" s="681"/>
      <c r="AF5" s="681"/>
      <c r="AG5" s="681"/>
      <c r="AH5" s="681"/>
      <c r="AI5" s="681"/>
      <c r="AJ5" s="681"/>
      <c r="AK5" s="681"/>
      <c r="AL5" s="681"/>
      <c r="AM5" s="681"/>
    </row>
    <row r="6" spans="1:40" ht="19.5" customHeight="1">
      <c r="A6" s="687" t="s">
        <v>186</v>
      </c>
      <c r="B6" s="687"/>
      <c r="C6" s="687"/>
      <c r="D6" s="687"/>
      <c r="E6" s="687"/>
      <c r="F6" s="687"/>
      <c r="G6" s="687"/>
      <c r="H6" s="687"/>
      <c r="I6" s="687"/>
      <c r="J6" s="687"/>
      <c r="K6" s="687"/>
      <c r="L6" s="687"/>
      <c r="M6" s="687"/>
      <c r="N6" s="687"/>
      <c r="O6" s="687"/>
      <c r="P6" s="687"/>
      <c r="Q6" s="687"/>
      <c r="R6" s="687"/>
      <c r="S6" s="687"/>
      <c r="T6" s="73"/>
      <c r="U6" s="73"/>
      <c r="V6" s="687" t="s">
        <v>376</v>
      </c>
      <c r="W6" s="687"/>
      <c r="X6" s="687"/>
      <c r="Y6" s="687"/>
      <c r="Z6" s="687"/>
      <c r="AA6" s="687"/>
      <c r="AB6" s="687"/>
      <c r="AC6" s="687"/>
      <c r="AD6" s="687"/>
      <c r="AE6" s="687"/>
      <c r="AF6" s="687"/>
      <c r="AG6" s="687"/>
      <c r="AH6" s="687"/>
      <c r="AI6" s="687"/>
      <c r="AJ6" s="687"/>
      <c r="AK6" s="687"/>
      <c r="AL6" s="687"/>
      <c r="AM6" s="687"/>
    </row>
    <row r="7" spans="1:40" ht="72.75" customHeight="1">
      <c r="A7" s="681" t="s">
        <v>476</v>
      </c>
      <c r="B7" s="681"/>
      <c r="C7" s="681"/>
      <c r="D7" s="681"/>
      <c r="E7" s="681"/>
      <c r="F7" s="681"/>
      <c r="G7" s="681"/>
      <c r="H7" s="681"/>
      <c r="I7" s="681"/>
      <c r="J7" s="681"/>
      <c r="K7" s="681"/>
      <c r="L7" s="681"/>
      <c r="M7" s="681"/>
      <c r="N7" s="681"/>
      <c r="O7" s="681"/>
      <c r="P7" s="681"/>
      <c r="Q7" s="681"/>
      <c r="R7" s="681"/>
      <c r="S7" s="681"/>
      <c r="T7" s="681"/>
      <c r="U7" s="73"/>
      <c r="V7" s="681" t="s">
        <v>10</v>
      </c>
      <c r="W7" s="681"/>
      <c r="X7" s="681"/>
      <c r="Y7" s="681"/>
      <c r="Z7" s="681"/>
      <c r="AA7" s="681"/>
      <c r="AB7" s="681"/>
      <c r="AC7" s="681"/>
      <c r="AD7" s="681"/>
      <c r="AE7" s="681"/>
      <c r="AF7" s="681"/>
      <c r="AG7" s="681"/>
      <c r="AH7" s="681"/>
      <c r="AI7" s="681"/>
      <c r="AJ7" s="681"/>
      <c r="AK7" s="681"/>
      <c r="AL7" s="681"/>
      <c r="AM7" s="681"/>
    </row>
    <row r="8" spans="1:40" ht="16.5" customHeight="1">
      <c r="A8" s="687" t="s">
        <v>187</v>
      </c>
      <c r="B8" s="687"/>
      <c r="C8" s="687"/>
      <c r="D8" s="687"/>
      <c r="E8" s="687"/>
      <c r="F8" s="687"/>
      <c r="G8" s="687"/>
      <c r="H8" s="687"/>
      <c r="I8" s="687"/>
      <c r="J8" s="687"/>
      <c r="K8" s="687"/>
      <c r="L8" s="687"/>
      <c r="M8" s="687"/>
      <c r="N8" s="687"/>
      <c r="O8" s="687"/>
      <c r="P8" s="687"/>
      <c r="Q8" s="687"/>
      <c r="R8" s="687"/>
      <c r="S8" s="687"/>
      <c r="T8" s="73"/>
      <c r="U8" s="73"/>
      <c r="V8" s="73"/>
      <c r="W8" s="73"/>
      <c r="X8" s="73"/>
      <c r="Y8" s="73"/>
      <c r="Z8" s="73"/>
      <c r="AA8" s="73"/>
      <c r="AB8" s="73"/>
      <c r="AC8" s="73"/>
      <c r="AD8" s="73"/>
      <c r="AE8" s="73"/>
      <c r="AF8" s="73"/>
      <c r="AG8" s="73"/>
      <c r="AH8" s="73"/>
      <c r="AI8" s="73"/>
      <c r="AJ8" s="73"/>
      <c r="AK8" s="73"/>
      <c r="AL8" s="73"/>
      <c r="AM8" s="73"/>
    </row>
    <row r="9" spans="1:40" ht="194.25" customHeight="1">
      <c r="A9" s="681" t="s">
        <v>477</v>
      </c>
      <c r="B9" s="681"/>
      <c r="C9" s="681"/>
      <c r="D9" s="681"/>
      <c r="E9" s="681"/>
      <c r="F9" s="681"/>
      <c r="G9" s="681"/>
      <c r="H9" s="681"/>
      <c r="I9" s="681"/>
      <c r="J9" s="681"/>
      <c r="K9" s="681"/>
      <c r="L9" s="681"/>
      <c r="M9" s="681"/>
      <c r="N9" s="681"/>
      <c r="O9" s="681"/>
      <c r="P9" s="681"/>
      <c r="Q9" s="681"/>
      <c r="R9" s="681"/>
      <c r="S9" s="681"/>
      <c r="T9" s="681"/>
      <c r="U9" s="73"/>
      <c r="V9" s="73"/>
      <c r="W9" s="73"/>
      <c r="X9" s="73"/>
      <c r="Y9" s="73"/>
      <c r="Z9" s="73"/>
      <c r="AA9" s="73"/>
      <c r="AB9" s="73"/>
      <c r="AC9" s="73"/>
      <c r="AD9" s="73"/>
      <c r="AE9" s="73"/>
      <c r="AF9" s="73"/>
      <c r="AG9" s="73"/>
      <c r="AH9" s="73"/>
      <c r="AI9" s="73"/>
      <c r="AJ9" s="73"/>
      <c r="AK9" s="73"/>
      <c r="AL9" s="73"/>
      <c r="AM9" s="73"/>
    </row>
    <row r="10" spans="1:40" ht="18" customHeight="1">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row>
    <row r="11" spans="1:40" ht="18" customHeight="1">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row>
    <row r="12" spans="1:40" ht="18" customHeight="1">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row>
    <row r="13" spans="1:40" ht="18" customHeight="1">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row>
    <row r="14" spans="1:40" ht="11.25" customHeight="1">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row>
    <row r="15" spans="1:40" ht="21.75" customHeight="1">
      <c r="B15" s="73"/>
      <c r="C15" s="73"/>
      <c r="D15" s="73"/>
      <c r="E15" s="73"/>
      <c r="F15" s="73"/>
      <c r="G15" s="73"/>
      <c r="H15" s="73"/>
      <c r="I15" s="73"/>
      <c r="J15" s="73"/>
      <c r="K15" s="73"/>
      <c r="L15" s="73"/>
      <c r="M15" s="73"/>
      <c r="N15" s="73"/>
      <c r="O15" s="73"/>
      <c r="P15" s="73"/>
      <c r="Q15" s="73"/>
      <c r="R15" s="73"/>
      <c r="S15" s="73"/>
      <c r="T15" s="223" t="s">
        <v>11</v>
      </c>
      <c r="U15" s="73"/>
      <c r="V15" s="73"/>
      <c r="W15" s="73"/>
      <c r="X15" s="73"/>
      <c r="Y15" s="73"/>
      <c r="Z15" s="73"/>
      <c r="AA15" s="73"/>
      <c r="AB15" s="73"/>
      <c r="AC15" s="73"/>
      <c r="AD15" s="73"/>
      <c r="AE15" s="73"/>
      <c r="AF15" s="73"/>
      <c r="AG15" s="73"/>
      <c r="AH15" s="73"/>
      <c r="AI15" s="73"/>
      <c r="AJ15" s="73"/>
      <c r="AK15" s="73"/>
      <c r="AL15" s="73"/>
      <c r="AM15" s="73"/>
      <c r="AN15" s="73"/>
    </row>
    <row r="16" spans="1:40" ht="12.75" customHeight="1">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row>
    <row r="17" spans="1:40" ht="12.75" customHeight="1">
      <c r="A17" s="224" t="s">
        <v>718</v>
      </c>
      <c r="B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row>
    <row r="18" spans="1:40" ht="12.75" customHeight="1">
      <c r="A18" s="224" t="s">
        <v>12</v>
      </c>
      <c r="B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row>
    <row r="19" spans="1:40" ht="18" customHeight="1">
      <c r="A19" s="73"/>
      <c r="B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row>
    <row r="20" spans="1:40" ht="25.5" customHeight="1">
      <c r="A20" s="257" t="s">
        <v>13</v>
      </c>
      <c r="B20" s="258"/>
      <c r="C20" s="259"/>
      <c r="D20" s="260"/>
      <c r="E20" s="260"/>
      <c r="F20" s="260"/>
      <c r="G20" s="260"/>
      <c r="H20" s="260"/>
      <c r="I20" s="260"/>
      <c r="J20" s="260"/>
      <c r="K20" s="260"/>
      <c r="L20" s="260"/>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58"/>
      <c r="AM20" s="258"/>
      <c r="AN20" s="261"/>
    </row>
    <row r="21" spans="1:40" ht="6.75" customHeight="1">
      <c r="A21" s="24"/>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7"/>
    </row>
    <row r="22" spans="1:40" ht="30" customHeight="1">
      <c r="A22" s="270" t="s">
        <v>154</v>
      </c>
      <c r="B22" s="230"/>
      <c r="C22" s="230"/>
      <c r="D22" s="230"/>
      <c r="E22" s="230"/>
      <c r="F22" s="230"/>
      <c r="G22" s="230"/>
      <c r="H22" s="230"/>
      <c r="I22" s="230"/>
      <c r="J22" s="230"/>
      <c r="K22" s="230"/>
      <c r="L22" s="688" t="str">
        <f>'DATA INPUT'!H74</f>
        <v>(PLEASE SELECT)</v>
      </c>
      <c r="M22" s="688"/>
      <c r="N22" s="688"/>
      <c r="O22" s="688"/>
      <c r="P22" s="688"/>
      <c r="Q22" s="688"/>
      <c r="R22" s="688"/>
      <c r="S22" s="688" t="str">
        <f>'DATA INPUT'!H69</f>
        <v>(PLEASE SELECT ONE)</v>
      </c>
      <c r="T22" s="688"/>
      <c r="U22" s="688"/>
      <c r="V22" s="688"/>
      <c r="W22" s="688"/>
      <c r="X22" s="688"/>
      <c r="Y22" s="688"/>
      <c r="Z22" s="688"/>
      <c r="AA22" s="688"/>
      <c r="AB22" s="688"/>
      <c r="AC22" s="688"/>
      <c r="AD22" s="688"/>
      <c r="AE22" s="688"/>
      <c r="AF22" s="688"/>
      <c r="AG22" s="688"/>
      <c r="AH22" s="688"/>
      <c r="AI22" s="688"/>
      <c r="AJ22" s="688"/>
      <c r="AK22" s="688"/>
      <c r="AL22" s="376"/>
      <c r="AM22" s="376"/>
      <c r="AN22" s="231"/>
    </row>
    <row r="23" spans="1:40" ht="6.75" customHeight="1">
      <c r="A23" s="21"/>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81"/>
    </row>
    <row r="24" spans="1:40" ht="30" customHeight="1">
      <c r="A24" s="262" t="s">
        <v>14</v>
      </c>
      <c r="B24" s="78"/>
      <c r="C24" s="78"/>
      <c r="D24" s="78"/>
      <c r="E24" s="78"/>
      <c r="F24" s="78"/>
      <c r="G24" s="78"/>
      <c r="H24" s="78"/>
      <c r="I24" s="78"/>
      <c r="J24" s="78"/>
      <c r="K24" s="78"/>
      <c r="L24" s="244" t="e">
        <f>'DATA INPUT'!#REF!</f>
        <v>#REF!</v>
      </c>
      <c r="M24" s="78"/>
      <c r="N24" s="78"/>
      <c r="O24" s="78"/>
      <c r="P24" s="78"/>
      <c r="Q24" s="78"/>
      <c r="R24" s="78"/>
      <c r="S24" s="78"/>
      <c r="T24" s="78"/>
      <c r="U24" s="78"/>
      <c r="V24" s="78"/>
      <c r="W24" s="263" t="s">
        <v>15</v>
      </c>
      <c r="X24" s="78"/>
      <c r="Y24" s="78"/>
      <c r="Z24" s="78"/>
      <c r="AA24" s="78"/>
      <c r="AB24" s="78"/>
      <c r="AC24" s="78"/>
      <c r="AD24" s="78"/>
      <c r="AE24" s="78"/>
      <c r="AF24" s="78"/>
      <c r="AG24" s="78"/>
      <c r="AH24" s="78"/>
      <c r="AI24" s="78"/>
      <c r="AJ24" s="78"/>
      <c r="AK24" s="78"/>
      <c r="AL24" s="78"/>
      <c r="AM24" s="78"/>
      <c r="AN24" s="81"/>
    </row>
    <row r="25" spans="1:40" ht="25.5" customHeight="1">
      <c r="A25" s="264" t="s">
        <v>16</v>
      </c>
      <c r="B25" s="265"/>
      <c r="C25" s="266"/>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5"/>
      <c r="AM25" s="265"/>
      <c r="AN25" s="268"/>
    </row>
    <row r="26" spans="1:40" ht="6.75" customHeight="1">
      <c r="A26" s="21"/>
      <c r="B26" s="78"/>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81"/>
    </row>
    <row r="27" spans="1:40" ht="20.25" customHeight="1">
      <c r="A27" s="262" t="s">
        <v>19</v>
      </c>
      <c r="B27" s="78"/>
      <c r="C27" s="78"/>
      <c r="D27" s="78"/>
      <c r="E27" s="78"/>
      <c r="F27" s="78"/>
      <c r="G27" s="78"/>
      <c r="H27" s="78"/>
      <c r="I27" s="78"/>
      <c r="J27" s="244" t="str">
        <f>'DATA INPUT'!H18</f>
        <v>(PLEASE INPUT)</v>
      </c>
      <c r="K27" s="78"/>
      <c r="L27" s="78"/>
      <c r="M27" s="78"/>
      <c r="N27" s="78"/>
      <c r="O27" s="78"/>
      <c r="P27" s="78"/>
      <c r="Q27" s="78"/>
      <c r="R27" s="78"/>
      <c r="S27" s="78"/>
      <c r="T27" s="78"/>
      <c r="U27" s="78"/>
      <c r="V27" s="78"/>
      <c r="W27" s="263" t="s">
        <v>18</v>
      </c>
      <c r="X27" s="78"/>
      <c r="Y27" s="78"/>
      <c r="Z27" s="78"/>
      <c r="AA27" s="78"/>
      <c r="AB27" s="78"/>
      <c r="AC27" s="78"/>
      <c r="AD27" s="78"/>
      <c r="AE27" s="78"/>
      <c r="AF27" s="244" t="str">
        <f>'DATA INPUT'!H16</f>
        <v>(PLEASE INPUT)</v>
      </c>
      <c r="AG27" s="78"/>
      <c r="AH27" s="78"/>
      <c r="AI27" s="78"/>
      <c r="AJ27" s="78"/>
      <c r="AK27" s="78"/>
      <c r="AL27" s="78"/>
      <c r="AM27" s="78"/>
      <c r="AN27" s="81"/>
    </row>
    <row r="28" spans="1:40" ht="6.75" customHeight="1">
      <c r="A28" s="24"/>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7"/>
    </row>
    <row r="29" spans="1:40" ht="20.25" customHeight="1">
      <c r="A29" s="270" t="s">
        <v>20</v>
      </c>
      <c r="B29" s="230"/>
      <c r="C29" s="230"/>
      <c r="D29" s="230"/>
      <c r="E29" s="230"/>
      <c r="F29" s="230"/>
      <c r="G29" s="230"/>
      <c r="H29" s="230"/>
      <c r="I29" s="230"/>
      <c r="J29" s="271" t="str">
        <f>'DATA INPUT'!H24</f>
        <v>(PLEASE SELECT)</v>
      </c>
      <c r="K29" s="230"/>
      <c r="L29" s="230"/>
      <c r="M29" s="230"/>
      <c r="N29" s="230"/>
      <c r="O29" s="230"/>
      <c r="P29" s="230"/>
      <c r="Q29" s="230"/>
      <c r="R29" s="230"/>
      <c r="S29" s="230"/>
      <c r="T29" s="230"/>
      <c r="U29" s="230"/>
      <c r="V29" s="230"/>
      <c r="W29" s="272" t="s">
        <v>17</v>
      </c>
      <c r="X29" s="230"/>
      <c r="Y29" s="230"/>
      <c r="Z29" s="230"/>
      <c r="AA29" s="230"/>
      <c r="AB29" s="230"/>
      <c r="AC29" s="230"/>
      <c r="AD29" s="230"/>
      <c r="AE29" s="230"/>
      <c r="AF29" s="685" t="str">
        <f>'DATA INPUT'!H22</f>
        <v>(PLEASE INPUT)</v>
      </c>
      <c r="AG29" s="685"/>
      <c r="AH29" s="685"/>
      <c r="AI29" s="685"/>
      <c r="AJ29" s="685"/>
      <c r="AK29" s="685"/>
      <c r="AL29" s="685"/>
      <c r="AM29" s="685"/>
      <c r="AN29" s="686"/>
    </row>
    <row r="30" spans="1:40" ht="6.75" customHeight="1">
      <c r="A30" s="21"/>
      <c r="B30" s="78"/>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81"/>
    </row>
    <row r="31" spans="1:40" ht="20.25" customHeight="1">
      <c r="A31" s="262" t="s">
        <v>21</v>
      </c>
      <c r="B31" s="78"/>
      <c r="C31" s="78"/>
      <c r="D31" s="78"/>
      <c r="E31" s="78"/>
      <c r="F31" s="78"/>
      <c r="G31" s="78"/>
      <c r="H31" s="78"/>
      <c r="I31" s="78"/>
      <c r="J31" s="245" t="str">
        <f>'DATA INPUT'!H28</f>
        <v>(PLEASE INPUT)</v>
      </c>
      <c r="K31" s="78"/>
      <c r="L31" s="78"/>
      <c r="M31" s="78"/>
      <c r="N31" s="78"/>
      <c r="O31" s="78"/>
      <c r="P31" s="78"/>
      <c r="Q31" s="78"/>
      <c r="R31" s="78"/>
      <c r="S31" s="78"/>
      <c r="T31" s="78"/>
      <c r="U31" s="78"/>
      <c r="V31" s="78"/>
      <c r="W31" s="263" t="s">
        <v>22</v>
      </c>
      <c r="X31" s="78"/>
      <c r="Y31" s="78"/>
      <c r="Z31" s="78"/>
      <c r="AA31" s="78"/>
      <c r="AB31" s="78"/>
      <c r="AC31" s="78"/>
      <c r="AD31" s="78"/>
      <c r="AE31" s="78"/>
      <c r="AF31" s="245" t="str">
        <f>'DATA INPUT'!H26</f>
        <v>(PLEASE INPUT)</v>
      </c>
      <c r="AG31" s="78"/>
      <c r="AH31" s="78"/>
      <c r="AI31" s="78"/>
      <c r="AJ31" s="78"/>
      <c r="AK31" s="78"/>
      <c r="AL31" s="78"/>
      <c r="AM31" s="78"/>
      <c r="AN31" s="81"/>
    </row>
    <row r="32" spans="1:40" ht="5.25" customHeight="1">
      <c r="A32" s="262"/>
      <c r="B32" s="78"/>
      <c r="C32" s="78"/>
      <c r="D32" s="78"/>
      <c r="E32" s="78"/>
      <c r="F32" s="78"/>
      <c r="G32" s="78"/>
      <c r="H32" s="78"/>
      <c r="I32" s="78"/>
      <c r="J32" s="78"/>
      <c r="K32" s="78"/>
      <c r="L32" s="78"/>
      <c r="M32" s="78"/>
      <c r="N32" s="78"/>
      <c r="O32" s="78"/>
      <c r="P32" s="78"/>
      <c r="Q32" s="78"/>
      <c r="R32" s="78"/>
      <c r="S32" s="78"/>
      <c r="T32" s="78"/>
      <c r="U32" s="78"/>
      <c r="V32" s="78"/>
      <c r="W32" s="263"/>
      <c r="X32" s="78"/>
      <c r="Y32" s="78"/>
      <c r="Z32" s="78"/>
      <c r="AA32" s="78"/>
      <c r="AB32" s="78"/>
      <c r="AC32" s="78"/>
      <c r="AD32" s="78"/>
      <c r="AE32" s="78"/>
      <c r="AF32" s="43"/>
      <c r="AG32" s="78"/>
      <c r="AH32" s="78"/>
      <c r="AI32" s="78"/>
      <c r="AJ32" s="78"/>
      <c r="AK32" s="78"/>
      <c r="AL32" s="78"/>
      <c r="AM32" s="78"/>
      <c r="AN32" s="81"/>
    </row>
    <row r="33" spans="1:40" ht="25.5" customHeight="1">
      <c r="A33" s="264" t="s">
        <v>23</v>
      </c>
      <c r="B33" s="265"/>
      <c r="C33" s="266"/>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5"/>
      <c r="AM33" s="265"/>
      <c r="AN33" s="268"/>
    </row>
    <row r="34" spans="1:40" ht="35.25" customHeight="1">
      <c r="A34" s="682" t="s">
        <v>24</v>
      </c>
      <c r="B34" s="690"/>
      <c r="C34" s="690"/>
      <c r="D34" s="690"/>
      <c r="E34" s="690"/>
      <c r="F34" s="690"/>
      <c r="G34" s="690"/>
      <c r="H34" s="690"/>
      <c r="I34" s="690"/>
      <c r="J34" s="682" t="s">
        <v>25</v>
      </c>
      <c r="K34" s="683"/>
      <c r="L34" s="683"/>
      <c r="M34" s="683"/>
      <c r="N34" s="683"/>
      <c r="O34" s="683"/>
      <c r="P34" s="683"/>
      <c r="Q34" s="683"/>
      <c r="R34" s="683"/>
      <c r="S34" s="684"/>
      <c r="T34" s="682" t="s">
        <v>26</v>
      </c>
      <c r="U34" s="683"/>
      <c r="V34" s="683"/>
      <c r="W34" s="683"/>
      <c r="X34" s="683"/>
      <c r="Y34" s="683"/>
      <c r="Z34" s="683"/>
      <c r="AA34" s="683"/>
      <c r="AB34" s="683"/>
      <c r="AC34" s="683"/>
      <c r="AD34" s="683"/>
      <c r="AE34" s="683"/>
      <c r="AF34" s="227"/>
      <c r="AG34" s="682" t="s">
        <v>27</v>
      </c>
      <c r="AH34" s="683"/>
      <c r="AI34" s="683"/>
      <c r="AJ34" s="683"/>
      <c r="AK34" s="683"/>
      <c r="AL34" s="683"/>
      <c r="AM34" s="683"/>
      <c r="AN34" s="684"/>
    </row>
    <row r="35" spans="1:40" ht="12.75" customHeight="1">
      <c r="A35" s="243"/>
      <c r="B35" s="602" t="str">
        <f>'DATA INPUT'!H109</f>
        <v>(PLEASE INPUT)</v>
      </c>
      <c r="C35" s="602"/>
      <c r="D35" s="602"/>
      <c r="E35" s="602"/>
      <c r="F35" s="602"/>
      <c r="G35" s="602"/>
      <c r="H35" s="602"/>
      <c r="I35" s="234"/>
      <c r="J35" s="232"/>
      <c r="K35" s="602" t="str">
        <f>'DATA INPUT'!H105</f>
        <v>(PLEASE INPUT)</v>
      </c>
      <c r="L35" s="602"/>
      <c r="M35" s="602"/>
      <c r="N35" s="602"/>
      <c r="O35" s="602"/>
      <c r="P35" s="602"/>
      <c r="Q35" s="602"/>
      <c r="R35" s="602"/>
      <c r="S35" s="237"/>
      <c r="T35" s="232"/>
      <c r="U35" s="602" t="str">
        <f>'DATA INPUT'!H120</f>
        <v>(PLEASE INPUT)</v>
      </c>
      <c r="V35" s="602"/>
      <c r="W35" s="602"/>
      <c r="X35" s="602"/>
      <c r="Y35" s="602"/>
      <c r="Z35" s="602"/>
      <c r="AA35" s="602"/>
      <c r="AB35" s="602"/>
      <c r="AC35" s="602"/>
      <c r="AD35" s="602"/>
      <c r="AE35" s="602"/>
      <c r="AF35" s="240"/>
      <c r="AG35" s="232"/>
      <c r="AH35" s="602" t="str">
        <f>'DATA INPUT'!H116</f>
        <v>(PLEASE INPUT)</v>
      </c>
      <c r="AI35" s="602"/>
      <c r="AJ35" s="602"/>
      <c r="AK35" s="602"/>
      <c r="AL35" s="602"/>
      <c r="AM35" s="602"/>
      <c r="AN35" s="237"/>
    </row>
    <row r="36" spans="1:40" ht="12.75" customHeight="1">
      <c r="A36" s="232"/>
      <c r="B36" s="602" t="str">
        <f>'DATA INPUT'!H111</f>
        <v>(PLEASE INPUT)</v>
      </c>
      <c r="C36" s="602"/>
      <c r="D36" s="602"/>
      <c r="E36" s="602"/>
      <c r="F36" s="602"/>
      <c r="G36" s="602"/>
      <c r="H36" s="602"/>
      <c r="I36" s="234"/>
      <c r="J36" s="232"/>
      <c r="K36" s="602"/>
      <c r="L36" s="602"/>
      <c r="M36" s="602"/>
      <c r="N36" s="602"/>
      <c r="O36" s="602"/>
      <c r="P36" s="602"/>
      <c r="Q36" s="602"/>
      <c r="R36" s="602"/>
      <c r="S36" s="237"/>
      <c r="T36" s="232"/>
      <c r="U36" s="602"/>
      <c r="V36" s="602"/>
      <c r="W36" s="602"/>
      <c r="X36" s="602"/>
      <c r="Y36" s="602"/>
      <c r="Z36" s="602"/>
      <c r="AA36" s="602"/>
      <c r="AB36" s="602"/>
      <c r="AC36" s="602"/>
      <c r="AD36" s="602"/>
      <c r="AE36" s="602"/>
      <c r="AF36" s="240"/>
      <c r="AG36" s="232"/>
      <c r="AH36" s="602"/>
      <c r="AI36" s="602"/>
      <c r="AJ36" s="602"/>
      <c r="AK36" s="602"/>
      <c r="AL36" s="602"/>
      <c r="AM36" s="602"/>
      <c r="AN36" s="237"/>
    </row>
    <row r="37" spans="1:40" ht="12.75" customHeight="1">
      <c r="A37" s="232"/>
      <c r="B37" s="234"/>
      <c r="C37" s="234"/>
      <c r="D37" s="234"/>
      <c r="E37" s="234"/>
      <c r="F37" s="234"/>
      <c r="G37" s="234"/>
      <c r="H37" s="234"/>
      <c r="I37" s="234"/>
      <c r="J37" s="232"/>
      <c r="K37" s="602"/>
      <c r="L37" s="602"/>
      <c r="M37" s="602"/>
      <c r="N37" s="602"/>
      <c r="O37" s="602"/>
      <c r="P37" s="602"/>
      <c r="Q37" s="602"/>
      <c r="R37" s="602"/>
      <c r="S37" s="237"/>
      <c r="T37" s="232"/>
      <c r="U37" s="602"/>
      <c r="V37" s="602"/>
      <c r="W37" s="602"/>
      <c r="X37" s="602"/>
      <c r="Y37" s="602"/>
      <c r="Z37" s="602"/>
      <c r="AA37" s="602"/>
      <c r="AB37" s="602"/>
      <c r="AC37" s="602"/>
      <c r="AD37" s="602"/>
      <c r="AE37" s="602"/>
      <c r="AF37" s="240"/>
      <c r="AG37" s="232"/>
      <c r="AH37" s="602"/>
      <c r="AI37" s="602"/>
      <c r="AJ37" s="602"/>
      <c r="AK37" s="602"/>
      <c r="AL37" s="602"/>
      <c r="AM37" s="602"/>
      <c r="AN37" s="237"/>
    </row>
    <row r="38" spans="1:40" ht="12.75" customHeight="1">
      <c r="A38" s="232"/>
      <c r="B38" s="234"/>
      <c r="C38" s="234"/>
      <c r="D38" s="234"/>
      <c r="E38" s="234"/>
      <c r="F38" s="234"/>
      <c r="G38" s="234"/>
      <c r="H38" s="234"/>
      <c r="I38" s="234"/>
      <c r="J38" s="232"/>
      <c r="K38" s="602"/>
      <c r="L38" s="602"/>
      <c r="M38" s="602"/>
      <c r="N38" s="602"/>
      <c r="O38" s="602"/>
      <c r="P38" s="602"/>
      <c r="Q38" s="602"/>
      <c r="R38" s="602"/>
      <c r="S38" s="237"/>
      <c r="T38" s="232"/>
      <c r="U38" s="602"/>
      <c r="V38" s="602"/>
      <c r="W38" s="602"/>
      <c r="X38" s="602"/>
      <c r="Y38" s="602"/>
      <c r="Z38" s="602"/>
      <c r="AA38" s="602"/>
      <c r="AB38" s="602"/>
      <c r="AC38" s="602"/>
      <c r="AD38" s="602"/>
      <c r="AE38" s="602"/>
      <c r="AF38" s="240"/>
      <c r="AG38" s="232"/>
      <c r="AH38" s="32"/>
      <c r="AI38" s="32"/>
      <c r="AJ38" s="32"/>
      <c r="AK38" s="32"/>
      <c r="AL38" s="234"/>
      <c r="AM38" s="234"/>
      <c r="AN38" s="237"/>
    </row>
    <row r="39" spans="1:40" ht="12.75" customHeight="1">
      <c r="A39" s="232"/>
      <c r="B39" s="234"/>
      <c r="C39" s="234"/>
      <c r="D39" s="234"/>
      <c r="E39" s="234"/>
      <c r="F39" s="234"/>
      <c r="G39" s="234"/>
      <c r="H39" s="234"/>
      <c r="I39" s="234"/>
      <c r="J39" s="232"/>
      <c r="K39" s="602" t="str">
        <f>'DATA INPUT'!H107</f>
        <v>(PLEASE INPUT)</v>
      </c>
      <c r="L39" s="602"/>
      <c r="M39" s="602"/>
      <c r="N39" s="602"/>
      <c r="O39" s="602"/>
      <c r="P39" s="602"/>
      <c r="Q39" s="602"/>
      <c r="R39" s="602"/>
      <c r="S39" s="237"/>
      <c r="T39" s="232"/>
      <c r="U39" s="602"/>
      <c r="V39" s="602"/>
      <c r="W39" s="602"/>
      <c r="X39" s="602"/>
      <c r="Y39" s="602"/>
      <c r="Z39" s="602"/>
      <c r="AA39" s="602"/>
      <c r="AB39" s="602"/>
      <c r="AC39" s="602"/>
      <c r="AD39" s="602"/>
      <c r="AE39" s="602"/>
      <c r="AF39" s="240"/>
      <c r="AG39" s="232"/>
      <c r="AH39" s="602"/>
      <c r="AI39" s="602"/>
      <c r="AJ39" s="602"/>
      <c r="AK39" s="602"/>
      <c r="AL39" s="602"/>
      <c r="AM39" s="602"/>
      <c r="AN39" s="237"/>
    </row>
    <row r="40" spans="1:40" ht="12.75" customHeight="1">
      <c r="A40" s="232"/>
      <c r="B40" s="234"/>
      <c r="C40" s="234"/>
      <c r="D40" s="234"/>
      <c r="E40" s="234"/>
      <c r="F40" s="234"/>
      <c r="G40" s="234"/>
      <c r="H40" s="234"/>
      <c r="I40" s="234"/>
      <c r="J40" s="232"/>
      <c r="K40" s="602"/>
      <c r="L40" s="602"/>
      <c r="M40" s="602"/>
      <c r="N40" s="602"/>
      <c r="O40" s="602"/>
      <c r="P40" s="602"/>
      <c r="Q40" s="602"/>
      <c r="R40" s="602"/>
      <c r="S40" s="237"/>
      <c r="T40" s="232"/>
      <c r="U40" s="602"/>
      <c r="V40" s="602"/>
      <c r="W40" s="602"/>
      <c r="X40" s="602"/>
      <c r="Y40" s="602"/>
      <c r="Z40" s="602"/>
      <c r="AA40" s="602"/>
      <c r="AB40" s="602"/>
      <c r="AC40" s="602"/>
      <c r="AD40" s="602"/>
      <c r="AE40" s="602"/>
      <c r="AF40" s="240"/>
      <c r="AG40" s="232"/>
      <c r="AH40" s="234"/>
      <c r="AI40" s="234"/>
      <c r="AJ40" s="234"/>
      <c r="AK40" s="234"/>
      <c r="AL40" s="234"/>
      <c r="AM40" s="234"/>
      <c r="AN40" s="237"/>
    </row>
    <row r="41" spans="1:40" ht="12.75" customHeight="1">
      <c r="A41" s="232"/>
      <c r="B41" s="234"/>
      <c r="C41" s="234"/>
      <c r="D41" s="234"/>
      <c r="E41" s="234"/>
      <c r="F41" s="234"/>
      <c r="G41" s="234"/>
      <c r="H41" s="234"/>
      <c r="I41" s="234"/>
      <c r="J41" s="232"/>
      <c r="K41" s="602"/>
      <c r="L41" s="602"/>
      <c r="M41" s="602"/>
      <c r="N41" s="602"/>
      <c r="O41" s="602"/>
      <c r="P41" s="602"/>
      <c r="Q41" s="602"/>
      <c r="R41" s="602"/>
      <c r="S41" s="237"/>
      <c r="T41" s="232"/>
      <c r="U41" s="602"/>
      <c r="V41" s="602"/>
      <c r="W41" s="602"/>
      <c r="X41" s="602"/>
      <c r="Y41" s="602"/>
      <c r="Z41" s="602"/>
      <c r="AA41" s="602"/>
      <c r="AB41" s="602"/>
      <c r="AC41" s="602"/>
      <c r="AD41" s="602"/>
      <c r="AE41" s="602"/>
      <c r="AF41" s="240"/>
      <c r="AG41" s="232"/>
      <c r="AH41" s="234"/>
      <c r="AI41" s="234"/>
      <c r="AJ41" s="234"/>
      <c r="AK41" s="234"/>
      <c r="AL41" s="234"/>
      <c r="AM41" s="234"/>
      <c r="AN41" s="237"/>
    </row>
    <row r="42" spans="1:40" ht="12.75" customHeight="1">
      <c r="A42" s="232"/>
      <c r="B42" s="234"/>
      <c r="C42" s="234"/>
      <c r="D42" s="234"/>
      <c r="E42" s="234"/>
      <c r="F42" s="234"/>
      <c r="G42" s="234"/>
      <c r="H42" s="234"/>
      <c r="I42" s="234"/>
      <c r="J42" s="232"/>
      <c r="K42" s="602"/>
      <c r="L42" s="602"/>
      <c r="M42" s="602"/>
      <c r="N42" s="602"/>
      <c r="O42" s="602"/>
      <c r="P42" s="602"/>
      <c r="Q42" s="602"/>
      <c r="R42" s="602"/>
      <c r="S42" s="237"/>
      <c r="T42" s="232"/>
      <c r="U42" s="602"/>
      <c r="V42" s="602"/>
      <c r="W42" s="602"/>
      <c r="X42" s="602"/>
      <c r="Y42" s="602"/>
      <c r="Z42" s="602"/>
      <c r="AA42" s="602"/>
      <c r="AB42" s="602"/>
      <c r="AC42" s="602"/>
      <c r="AD42" s="602"/>
      <c r="AE42" s="602"/>
      <c r="AF42" s="240"/>
      <c r="AG42" s="232"/>
      <c r="AH42" s="234"/>
      <c r="AI42" s="234"/>
      <c r="AJ42" s="234"/>
      <c r="AK42" s="234"/>
      <c r="AL42" s="234"/>
      <c r="AM42" s="234"/>
      <c r="AN42" s="237"/>
    </row>
    <row r="43" spans="1:40" ht="12.75" customHeight="1">
      <c r="A43" s="232"/>
      <c r="B43" s="234"/>
      <c r="C43" s="234"/>
      <c r="D43" s="234"/>
      <c r="E43" s="234"/>
      <c r="F43" s="234"/>
      <c r="G43" s="234"/>
      <c r="H43" s="234"/>
      <c r="I43" s="234"/>
      <c r="J43" s="232"/>
      <c r="K43" s="602"/>
      <c r="L43" s="602"/>
      <c r="M43" s="602"/>
      <c r="N43" s="602"/>
      <c r="O43" s="602"/>
      <c r="P43" s="602"/>
      <c r="Q43" s="602"/>
      <c r="R43" s="602"/>
      <c r="S43" s="237"/>
      <c r="T43" s="232"/>
      <c r="U43" s="602"/>
      <c r="V43" s="602"/>
      <c r="W43" s="602"/>
      <c r="X43" s="602"/>
      <c r="Y43" s="602"/>
      <c r="Z43" s="602"/>
      <c r="AA43" s="602"/>
      <c r="AB43" s="602"/>
      <c r="AC43" s="602"/>
      <c r="AD43" s="602"/>
      <c r="AE43" s="602"/>
      <c r="AF43" s="240"/>
      <c r="AG43" s="232"/>
      <c r="AH43" s="234"/>
      <c r="AI43" s="234"/>
      <c r="AJ43" s="234"/>
      <c r="AK43" s="234"/>
      <c r="AL43" s="234"/>
      <c r="AM43" s="234"/>
      <c r="AN43" s="237"/>
    </row>
    <row r="44" spans="1:40" ht="12.75" customHeight="1">
      <c r="A44" s="232"/>
      <c r="B44" s="234"/>
      <c r="C44" s="234"/>
      <c r="D44" s="234"/>
      <c r="E44" s="234"/>
      <c r="F44" s="234"/>
      <c r="G44" s="234"/>
      <c r="H44" s="234"/>
      <c r="I44" s="234"/>
      <c r="J44" s="232"/>
      <c r="K44" s="602"/>
      <c r="L44" s="602"/>
      <c r="M44" s="602"/>
      <c r="N44" s="602"/>
      <c r="O44" s="602"/>
      <c r="P44" s="602"/>
      <c r="Q44" s="602"/>
      <c r="R44" s="602"/>
      <c r="S44" s="237"/>
      <c r="T44" s="232"/>
      <c r="U44" s="602"/>
      <c r="V44" s="602"/>
      <c r="W44" s="602"/>
      <c r="X44" s="602"/>
      <c r="Y44" s="602"/>
      <c r="Z44" s="602"/>
      <c r="AA44" s="602"/>
      <c r="AB44" s="602"/>
      <c r="AC44" s="602"/>
      <c r="AD44" s="602"/>
      <c r="AE44" s="602"/>
      <c r="AF44" s="240"/>
      <c r="AG44" s="232"/>
      <c r="AH44" s="234"/>
      <c r="AI44" s="234"/>
      <c r="AJ44" s="234"/>
      <c r="AK44" s="234"/>
      <c r="AL44" s="234"/>
      <c r="AM44" s="234"/>
      <c r="AN44" s="237"/>
    </row>
    <row r="45" spans="1:40" ht="12.75" customHeight="1">
      <c r="A45" s="232"/>
      <c r="B45" s="234"/>
      <c r="C45" s="234"/>
      <c r="D45" s="234"/>
      <c r="E45" s="234"/>
      <c r="F45" s="234"/>
      <c r="G45" s="234"/>
      <c r="H45" s="234"/>
      <c r="I45" s="234"/>
      <c r="J45" s="232"/>
      <c r="K45" s="240"/>
      <c r="L45" s="240"/>
      <c r="M45" s="240"/>
      <c r="N45" s="240"/>
      <c r="O45" s="240"/>
      <c r="P45" s="240"/>
      <c r="Q45" s="240"/>
      <c r="R45" s="240"/>
      <c r="S45" s="237"/>
      <c r="T45" s="232"/>
      <c r="U45" s="602"/>
      <c r="V45" s="602"/>
      <c r="W45" s="602"/>
      <c r="X45" s="602"/>
      <c r="Y45" s="602"/>
      <c r="Z45" s="602"/>
      <c r="AA45" s="602"/>
      <c r="AB45" s="602"/>
      <c r="AC45" s="602"/>
      <c r="AD45" s="602"/>
      <c r="AE45" s="602"/>
      <c r="AF45" s="240"/>
      <c r="AG45" s="232"/>
      <c r="AH45" s="234"/>
      <c r="AI45" s="234"/>
      <c r="AJ45" s="234"/>
      <c r="AK45" s="234"/>
      <c r="AL45" s="234"/>
      <c r="AM45" s="234"/>
      <c r="AN45" s="237"/>
    </row>
    <row r="46" spans="1:40" ht="12.75" customHeight="1">
      <c r="A46" s="232"/>
      <c r="B46" s="234"/>
      <c r="C46" s="234"/>
      <c r="D46" s="234"/>
      <c r="E46" s="234"/>
      <c r="F46" s="234"/>
      <c r="G46" s="234"/>
      <c r="H46" s="234"/>
      <c r="I46" s="234"/>
      <c r="J46" s="232"/>
      <c r="K46" s="234"/>
      <c r="L46" s="234"/>
      <c r="M46" s="234"/>
      <c r="N46" s="234"/>
      <c r="O46" s="234"/>
      <c r="P46" s="234"/>
      <c r="Q46" s="234"/>
      <c r="R46" s="234"/>
      <c r="S46" s="237"/>
      <c r="T46" s="232"/>
      <c r="U46" s="602"/>
      <c r="V46" s="602"/>
      <c r="W46" s="602"/>
      <c r="X46" s="602"/>
      <c r="Y46" s="602"/>
      <c r="Z46" s="602"/>
      <c r="AA46" s="602"/>
      <c r="AB46" s="602"/>
      <c r="AC46" s="602"/>
      <c r="AD46" s="602"/>
      <c r="AE46" s="602"/>
      <c r="AF46" s="240"/>
      <c r="AG46" s="232"/>
      <c r="AH46" s="234"/>
      <c r="AI46" s="234"/>
      <c r="AJ46" s="234"/>
      <c r="AK46" s="234"/>
      <c r="AL46" s="234"/>
      <c r="AM46" s="234"/>
      <c r="AN46" s="237"/>
    </row>
    <row r="47" spans="1:40" ht="12.75" customHeight="1">
      <c r="A47" s="232"/>
      <c r="B47" s="234"/>
      <c r="C47" s="234"/>
      <c r="D47" s="234"/>
      <c r="E47" s="234"/>
      <c r="F47" s="234"/>
      <c r="G47" s="234"/>
      <c r="H47" s="234"/>
      <c r="I47" s="234"/>
      <c r="J47" s="232"/>
      <c r="K47" s="234"/>
      <c r="L47" s="234"/>
      <c r="M47" s="234"/>
      <c r="N47" s="234"/>
      <c r="O47" s="234"/>
      <c r="P47" s="234"/>
      <c r="Q47" s="234"/>
      <c r="R47" s="234"/>
      <c r="S47" s="237"/>
      <c r="T47" s="232"/>
      <c r="U47" s="602"/>
      <c r="V47" s="602"/>
      <c r="W47" s="602"/>
      <c r="X47" s="602"/>
      <c r="Y47" s="602"/>
      <c r="Z47" s="602"/>
      <c r="AA47" s="602"/>
      <c r="AB47" s="602"/>
      <c r="AC47" s="602"/>
      <c r="AD47" s="602"/>
      <c r="AE47" s="602"/>
      <c r="AF47" s="240"/>
      <c r="AG47" s="232"/>
      <c r="AH47" s="234"/>
      <c r="AI47" s="234"/>
      <c r="AJ47" s="234"/>
      <c r="AK47" s="234"/>
      <c r="AL47" s="234"/>
      <c r="AM47" s="234"/>
      <c r="AN47" s="237"/>
    </row>
    <row r="48" spans="1:40" ht="12.75" customHeight="1">
      <c r="A48" s="232"/>
      <c r="B48" s="234"/>
      <c r="C48" s="234"/>
      <c r="D48" s="234"/>
      <c r="E48" s="234"/>
      <c r="F48" s="234"/>
      <c r="G48" s="234"/>
      <c r="H48" s="234"/>
      <c r="I48" s="234"/>
      <c r="J48" s="232"/>
      <c r="K48" s="234"/>
      <c r="L48" s="234"/>
      <c r="M48" s="234"/>
      <c r="N48" s="234"/>
      <c r="O48" s="234"/>
      <c r="P48" s="234"/>
      <c r="Q48" s="234"/>
      <c r="R48" s="234"/>
      <c r="S48" s="237"/>
      <c r="T48" s="232"/>
      <c r="U48" s="602"/>
      <c r="V48" s="602"/>
      <c r="W48" s="602"/>
      <c r="X48" s="602"/>
      <c r="Y48" s="602"/>
      <c r="Z48" s="602"/>
      <c r="AA48" s="602"/>
      <c r="AB48" s="602"/>
      <c r="AC48" s="602"/>
      <c r="AD48" s="602"/>
      <c r="AE48" s="602"/>
      <c r="AF48" s="240"/>
      <c r="AG48" s="232"/>
      <c r="AH48" s="234"/>
      <c r="AI48" s="234"/>
      <c r="AJ48" s="234"/>
      <c r="AK48" s="234"/>
      <c r="AL48" s="234"/>
      <c r="AM48" s="234"/>
      <c r="AN48" s="237"/>
    </row>
    <row r="49" spans="1:40" ht="12.75" customHeight="1">
      <c r="A49" s="232"/>
      <c r="B49" s="234"/>
      <c r="C49" s="234"/>
      <c r="D49" s="234"/>
      <c r="E49" s="234"/>
      <c r="F49" s="234"/>
      <c r="G49" s="234"/>
      <c r="H49" s="234"/>
      <c r="I49" s="234"/>
      <c r="J49" s="232"/>
      <c r="K49" s="234"/>
      <c r="L49" s="234"/>
      <c r="M49" s="234"/>
      <c r="N49" s="234"/>
      <c r="O49" s="234"/>
      <c r="P49" s="234"/>
      <c r="Q49" s="234"/>
      <c r="R49" s="234"/>
      <c r="S49" s="237"/>
      <c r="T49" s="232"/>
      <c r="U49" s="602"/>
      <c r="V49" s="602"/>
      <c r="W49" s="602"/>
      <c r="X49" s="602"/>
      <c r="Y49" s="602"/>
      <c r="Z49" s="602"/>
      <c r="AA49" s="602"/>
      <c r="AB49" s="602"/>
      <c r="AC49" s="602"/>
      <c r="AD49" s="602"/>
      <c r="AE49" s="602"/>
      <c r="AF49" s="240"/>
      <c r="AG49" s="232"/>
      <c r="AH49" s="234"/>
      <c r="AI49" s="234"/>
      <c r="AJ49" s="234"/>
      <c r="AK49" s="234"/>
      <c r="AL49" s="234"/>
      <c r="AM49" s="234"/>
      <c r="AN49" s="237"/>
    </row>
    <row r="50" spans="1:40" ht="12.75" customHeight="1">
      <c r="A50" s="232"/>
      <c r="B50" s="234"/>
      <c r="C50" s="234"/>
      <c r="D50" s="234"/>
      <c r="E50" s="234"/>
      <c r="F50" s="234"/>
      <c r="G50" s="234"/>
      <c r="H50" s="234"/>
      <c r="I50" s="234"/>
      <c r="J50" s="232"/>
      <c r="K50" s="234"/>
      <c r="L50" s="234"/>
      <c r="M50" s="234"/>
      <c r="N50" s="234"/>
      <c r="O50" s="234"/>
      <c r="P50" s="234"/>
      <c r="Q50" s="234"/>
      <c r="R50" s="234"/>
      <c r="S50" s="237"/>
      <c r="T50" s="232"/>
      <c r="U50" s="602"/>
      <c r="V50" s="602"/>
      <c r="W50" s="602"/>
      <c r="X50" s="602"/>
      <c r="Y50" s="602"/>
      <c r="Z50" s="602"/>
      <c r="AA50" s="602"/>
      <c r="AB50" s="602"/>
      <c r="AC50" s="602"/>
      <c r="AD50" s="602"/>
      <c r="AE50" s="602"/>
      <c r="AF50" s="240"/>
      <c r="AG50" s="232"/>
      <c r="AH50" s="234"/>
      <c r="AI50" s="234"/>
      <c r="AJ50" s="234"/>
      <c r="AK50" s="234"/>
      <c r="AL50" s="234"/>
      <c r="AM50" s="234"/>
      <c r="AN50" s="237"/>
    </row>
    <row r="51" spans="1:40" ht="12.75" customHeight="1">
      <c r="A51" s="232"/>
      <c r="B51" s="234"/>
      <c r="C51" s="234"/>
      <c r="D51" s="234"/>
      <c r="E51" s="234"/>
      <c r="F51" s="234"/>
      <c r="G51" s="234"/>
      <c r="H51" s="234"/>
      <c r="I51" s="234"/>
      <c r="J51" s="232"/>
      <c r="K51" s="234"/>
      <c r="L51" s="234"/>
      <c r="M51" s="234"/>
      <c r="N51" s="234"/>
      <c r="O51" s="234"/>
      <c r="P51" s="234"/>
      <c r="Q51" s="234"/>
      <c r="R51" s="234"/>
      <c r="S51" s="237"/>
      <c r="T51" s="232"/>
      <c r="U51" s="602"/>
      <c r="V51" s="602"/>
      <c r="W51" s="602"/>
      <c r="X51" s="602"/>
      <c r="Y51" s="602"/>
      <c r="Z51" s="602"/>
      <c r="AA51" s="602"/>
      <c r="AB51" s="602"/>
      <c r="AC51" s="602"/>
      <c r="AD51" s="602"/>
      <c r="AE51" s="602"/>
      <c r="AF51" s="240"/>
      <c r="AG51" s="232"/>
      <c r="AH51" s="234"/>
      <c r="AI51" s="234"/>
      <c r="AJ51" s="234"/>
      <c r="AK51" s="234"/>
      <c r="AL51" s="234"/>
      <c r="AM51" s="234"/>
      <c r="AN51" s="237"/>
    </row>
    <row r="52" spans="1:40" ht="33" customHeight="1">
      <c r="A52" s="232"/>
      <c r="B52" s="234"/>
      <c r="C52" s="234"/>
      <c r="D52" s="234"/>
      <c r="E52" s="234"/>
      <c r="F52" s="234"/>
      <c r="G52" s="234"/>
      <c r="H52" s="234"/>
      <c r="I52" s="234"/>
      <c r="J52" s="232"/>
      <c r="K52" s="234"/>
      <c r="L52" s="234"/>
      <c r="M52" s="234"/>
      <c r="N52" s="234"/>
      <c r="O52" s="234"/>
      <c r="P52" s="234"/>
      <c r="Q52" s="234"/>
      <c r="R52" s="234"/>
      <c r="S52" s="237"/>
      <c r="T52" s="232"/>
      <c r="U52" s="602"/>
      <c r="V52" s="602"/>
      <c r="W52" s="602"/>
      <c r="X52" s="602"/>
      <c r="Y52" s="602"/>
      <c r="Z52" s="602"/>
      <c r="AA52" s="602"/>
      <c r="AB52" s="602"/>
      <c r="AC52" s="602"/>
      <c r="AD52" s="602"/>
      <c r="AE52" s="602"/>
      <c r="AF52" s="240"/>
      <c r="AG52" s="232"/>
      <c r="AH52" s="234"/>
      <c r="AI52" s="234"/>
      <c r="AJ52" s="234"/>
      <c r="AK52" s="234"/>
      <c r="AL52" s="234"/>
      <c r="AM52" s="234"/>
      <c r="AN52" s="237"/>
    </row>
    <row r="53" spans="1:40" ht="33" customHeight="1">
      <c r="A53" s="232"/>
      <c r="B53" s="233"/>
      <c r="C53" s="233"/>
      <c r="D53" s="233"/>
      <c r="E53" s="233"/>
      <c r="F53" s="233"/>
      <c r="G53" s="233"/>
      <c r="H53" s="233"/>
      <c r="I53" s="233"/>
      <c r="J53" s="232"/>
      <c r="K53" s="234"/>
      <c r="L53" s="234"/>
      <c r="M53" s="234"/>
      <c r="N53" s="234"/>
      <c r="O53" s="234"/>
      <c r="P53" s="234"/>
      <c r="Q53" s="234"/>
      <c r="R53" s="234"/>
      <c r="S53" s="237"/>
      <c r="T53" s="232"/>
      <c r="U53" s="234"/>
      <c r="V53" s="234"/>
      <c r="W53" s="234"/>
      <c r="X53" s="234"/>
      <c r="Y53" s="234"/>
      <c r="Z53" s="234"/>
      <c r="AA53" s="234"/>
      <c r="AB53" s="234"/>
      <c r="AC53" s="234"/>
      <c r="AD53" s="234"/>
      <c r="AE53" s="234"/>
      <c r="AF53" s="240"/>
      <c r="AG53" s="232"/>
      <c r="AH53" s="234"/>
      <c r="AI53" s="234"/>
      <c r="AJ53" s="234"/>
      <c r="AK53" s="234"/>
      <c r="AL53" s="234"/>
      <c r="AM53" s="234"/>
      <c r="AN53" s="237"/>
    </row>
    <row r="54" spans="1:40" ht="12.75" customHeight="1">
      <c r="A54" s="235"/>
      <c r="B54" s="236"/>
      <c r="C54" s="236"/>
      <c r="D54" s="236"/>
      <c r="E54" s="236"/>
      <c r="F54" s="236"/>
      <c r="G54" s="236"/>
      <c r="H54" s="236"/>
      <c r="I54" s="236"/>
      <c r="J54" s="235"/>
      <c r="K54" s="241"/>
      <c r="L54" s="241"/>
      <c r="M54" s="241"/>
      <c r="N54" s="241"/>
      <c r="O54" s="241"/>
      <c r="P54" s="241"/>
      <c r="Q54" s="241"/>
      <c r="R54" s="241"/>
      <c r="S54" s="239"/>
      <c r="T54" s="235"/>
      <c r="U54" s="238"/>
      <c r="V54" s="238"/>
      <c r="W54" s="238"/>
      <c r="X54" s="238"/>
      <c r="Y54" s="238"/>
      <c r="Z54" s="238"/>
      <c r="AA54" s="238"/>
      <c r="AB54" s="238"/>
      <c r="AC54" s="238"/>
      <c r="AD54" s="238"/>
      <c r="AE54" s="238"/>
      <c r="AF54" s="241"/>
      <c r="AG54" s="235"/>
      <c r="AH54" s="238"/>
      <c r="AI54" s="238"/>
      <c r="AJ54" s="238"/>
      <c r="AK54" s="238"/>
      <c r="AL54" s="238"/>
      <c r="AM54" s="238"/>
      <c r="AN54" s="239"/>
    </row>
    <row r="55" spans="1:40" ht="8.25" customHeight="1">
      <c r="A55" s="232"/>
      <c r="B55" s="233"/>
      <c r="C55" s="233"/>
      <c r="D55" s="233"/>
      <c r="E55" s="233"/>
      <c r="F55" s="233"/>
      <c r="G55" s="233"/>
      <c r="H55" s="233"/>
      <c r="I55" s="233"/>
      <c r="J55" s="234"/>
      <c r="K55" s="237"/>
      <c r="L55" s="232"/>
      <c r="M55" s="234"/>
      <c r="N55" s="234"/>
      <c r="O55" s="234"/>
      <c r="P55" s="234"/>
      <c r="Q55" s="234"/>
      <c r="R55" s="234"/>
      <c r="S55" s="234"/>
      <c r="T55" s="234"/>
      <c r="U55" s="234"/>
      <c r="V55" s="234"/>
      <c r="W55" s="234"/>
      <c r="X55" s="234"/>
      <c r="Y55" s="225"/>
      <c r="Z55" s="226"/>
      <c r="AA55" s="226"/>
      <c r="AB55" s="226"/>
      <c r="AC55" s="226"/>
      <c r="AD55" s="226"/>
      <c r="AE55" s="226"/>
      <c r="AF55" s="227"/>
      <c r="AG55" s="226"/>
      <c r="AH55" s="226"/>
      <c r="AI55" s="226"/>
      <c r="AJ55" s="226"/>
      <c r="AK55" s="226"/>
      <c r="AL55" s="226"/>
      <c r="AM55" s="226"/>
      <c r="AN55" s="228"/>
    </row>
    <row r="56" spans="1:40" s="11" customFormat="1" ht="17.25" customHeight="1">
      <c r="A56" s="229" t="s">
        <v>28</v>
      </c>
      <c r="B56" s="230"/>
      <c r="C56" s="230"/>
      <c r="D56" s="230"/>
      <c r="E56" s="230"/>
      <c r="F56" s="230"/>
      <c r="G56" s="230"/>
      <c r="H56" s="230"/>
      <c r="I56" s="230"/>
      <c r="J56" s="230"/>
      <c r="K56" s="231"/>
      <c r="L56" s="691" t="str">
        <f>'DATA INPUT'!H84</f>
        <v>(PLEASE SELECT)</v>
      </c>
      <c r="M56" s="692"/>
      <c r="N56" s="692"/>
      <c r="O56" s="692"/>
      <c r="P56" s="692"/>
      <c r="Q56" s="692"/>
      <c r="R56" s="692"/>
      <c r="S56" s="692"/>
      <c r="T56" s="692"/>
      <c r="U56" s="692"/>
      <c r="V56" s="692"/>
      <c r="W56" s="692"/>
      <c r="X56" s="693"/>
      <c r="Y56" s="229" t="s">
        <v>150</v>
      </c>
      <c r="Z56" s="230"/>
      <c r="AA56" s="230"/>
      <c r="AB56" s="278"/>
      <c r="AC56" s="689" t="str">
        <f>'DATA INPUT'!H86</f>
        <v>(PLEASE INPUT)</v>
      </c>
      <c r="AD56" s="689"/>
      <c r="AE56" s="689"/>
      <c r="AF56" s="689"/>
      <c r="AG56" s="689"/>
      <c r="AH56" s="689"/>
      <c r="AI56" s="689"/>
      <c r="AJ56" s="689"/>
      <c r="AK56" s="689"/>
      <c r="AL56" s="689"/>
      <c r="AM56" s="689"/>
      <c r="AN56" s="277"/>
    </row>
    <row r="57" spans="1:40" ht="25.5" customHeight="1">
      <c r="A57" s="257" t="s">
        <v>151</v>
      </c>
      <c r="B57" s="258"/>
      <c r="C57" s="259"/>
      <c r="D57" s="260"/>
      <c r="E57" s="260"/>
      <c r="F57" s="260"/>
      <c r="G57" s="260"/>
      <c r="H57" s="260"/>
      <c r="I57" s="260"/>
      <c r="J57" s="260"/>
      <c r="K57" s="260"/>
      <c r="L57" s="260"/>
      <c r="M57" s="260"/>
      <c r="N57" s="260"/>
      <c r="O57" s="260"/>
      <c r="P57" s="260"/>
      <c r="Q57" s="260"/>
      <c r="R57" s="260"/>
      <c r="S57" s="260"/>
      <c r="T57" s="260"/>
      <c r="U57" s="260"/>
      <c r="V57" s="260"/>
      <c r="W57" s="260"/>
      <c r="X57" s="260"/>
      <c r="Y57" s="260"/>
      <c r="Z57" s="260"/>
      <c r="AA57" s="260"/>
      <c r="AB57" s="260"/>
      <c r="AC57" s="260"/>
      <c r="AD57" s="260"/>
      <c r="AE57" s="260"/>
      <c r="AF57" s="260"/>
      <c r="AG57" s="260"/>
      <c r="AH57" s="260"/>
      <c r="AI57" s="260"/>
      <c r="AJ57" s="260"/>
      <c r="AK57" s="260"/>
      <c r="AL57" s="258"/>
      <c r="AM57" s="258"/>
      <c r="AN57" s="261"/>
    </row>
    <row r="58" spans="1:40" ht="35.25" customHeight="1">
      <c r="A58" s="682" t="s">
        <v>24</v>
      </c>
      <c r="B58" s="690"/>
      <c r="C58" s="690"/>
      <c r="D58" s="690"/>
      <c r="E58" s="690"/>
      <c r="F58" s="690"/>
      <c r="G58" s="690"/>
      <c r="H58" s="690"/>
      <c r="I58" s="690"/>
      <c r="J58" s="682" t="s">
        <v>152</v>
      </c>
      <c r="K58" s="683"/>
      <c r="L58" s="683"/>
      <c r="M58" s="683"/>
      <c r="N58" s="683"/>
      <c r="O58" s="683"/>
      <c r="P58" s="683"/>
      <c r="Q58" s="683"/>
      <c r="R58" s="683"/>
      <c r="S58" s="684"/>
      <c r="T58" s="683" t="s">
        <v>153</v>
      </c>
      <c r="U58" s="683"/>
      <c r="V58" s="683"/>
      <c r="W58" s="683"/>
      <c r="X58" s="683"/>
      <c r="Y58" s="683"/>
      <c r="Z58" s="683"/>
      <c r="AA58" s="683"/>
      <c r="AB58" s="683"/>
      <c r="AC58" s="683"/>
      <c r="AD58" s="683"/>
      <c r="AE58" s="683"/>
      <c r="AF58" s="683"/>
      <c r="AG58" s="683"/>
      <c r="AH58" s="683"/>
      <c r="AI58" s="683"/>
      <c r="AJ58" s="683"/>
      <c r="AK58" s="683"/>
      <c r="AL58" s="683"/>
      <c r="AM58" s="683"/>
      <c r="AN58" s="684"/>
    </row>
    <row r="59" spans="1:40" ht="12.75" customHeight="1">
      <c r="A59" s="243"/>
      <c r="B59" s="602"/>
      <c r="C59" s="602"/>
      <c r="D59" s="602"/>
      <c r="E59" s="602"/>
      <c r="F59" s="602"/>
      <c r="G59" s="602"/>
      <c r="H59" s="602"/>
      <c r="I59" s="234"/>
      <c r="J59" s="232"/>
      <c r="K59" s="602"/>
      <c r="L59" s="602"/>
      <c r="M59" s="602"/>
      <c r="N59" s="602"/>
      <c r="O59" s="602"/>
      <c r="P59" s="602"/>
      <c r="Q59" s="602"/>
      <c r="R59" s="602"/>
      <c r="S59" s="237"/>
      <c r="T59" s="234"/>
      <c r="U59" s="602"/>
      <c r="V59" s="602"/>
      <c r="W59" s="602"/>
      <c r="X59" s="602"/>
      <c r="Y59" s="602"/>
      <c r="Z59" s="602"/>
      <c r="AA59" s="602"/>
      <c r="AB59" s="602"/>
      <c r="AC59" s="602"/>
      <c r="AD59" s="602"/>
      <c r="AE59" s="602"/>
      <c r="AF59" s="602"/>
      <c r="AG59" s="602"/>
      <c r="AH59" s="602"/>
      <c r="AI59" s="602"/>
      <c r="AJ59" s="602"/>
      <c r="AK59" s="602"/>
      <c r="AL59" s="602"/>
      <c r="AM59" s="602"/>
      <c r="AN59" s="237"/>
    </row>
    <row r="60" spans="1:40" ht="12.75" customHeight="1">
      <c r="A60" s="232"/>
      <c r="B60" s="602"/>
      <c r="C60" s="602"/>
      <c r="D60" s="602"/>
      <c r="E60" s="602"/>
      <c r="F60" s="602"/>
      <c r="G60" s="602"/>
      <c r="H60" s="602"/>
      <c r="I60" s="234"/>
      <c r="J60" s="232"/>
      <c r="K60" s="602"/>
      <c r="L60" s="602"/>
      <c r="M60" s="602"/>
      <c r="N60" s="602"/>
      <c r="O60" s="602"/>
      <c r="P60" s="602"/>
      <c r="Q60" s="602"/>
      <c r="R60" s="602"/>
      <c r="S60" s="237"/>
      <c r="T60" s="234"/>
      <c r="U60" s="602"/>
      <c r="V60" s="602"/>
      <c r="W60" s="602"/>
      <c r="X60" s="602"/>
      <c r="Y60" s="602"/>
      <c r="Z60" s="602"/>
      <c r="AA60" s="602"/>
      <c r="AB60" s="602"/>
      <c r="AC60" s="602"/>
      <c r="AD60" s="602"/>
      <c r="AE60" s="602"/>
      <c r="AF60" s="602"/>
      <c r="AG60" s="602"/>
      <c r="AH60" s="602"/>
      <c r="AI60" s="602"/>
      <c r="AJ60" s="602"/>
      <c r="AK60" s="602"/>
      <c r="AL60" s="602"/>
      <c r="AM60" s="602"/>
      <c r="AN60" s="237"/>
    </row>
    <row r="61" spans="1:40" ht="12.75" customHeight="1">
      <c r="A61" s="232"/>
      <c r="B61" s="602"/>
      <c r="C61" s="602"/>
      <c r="D61" s="602"/>
      <c r="E61" s="602"/>
      <c r="F61" s="602"/>
      <c r="G61" s="602"/>
      <c r="H61" s="602"/>
      <c r="I61" s="234"/>
      <c r="J61" s="232"/>
      <c r="K61" s="242"/>
      <c r="L61" s="242"/>
      <c r="M61" s="242"/>
      <c r="N61" s="242"/>
      <c r="O61" s="242"/>
      <c r="P61" s="242"/>
      <c r="Q61" s="242"/>
      <c r="R61" s="242"/>
      <c r="S61" s="237"/>
      <c r="T61" s="234"/>
      <c r="U61" s="602"/>
      <c r="V61" s="602"/>
      <c r="W61" s="602"/>
      <c r="X61" s="602"/>
      <c r="Y61" s="602"/>
      <c r="Z61" s="602"/>
      <c r="AA61" s="602"/>
      <c r="AB61" s="602"/>
      <c r="AC61" s="602"/>
      <c r="AD61" s="602"/>
      <c r="AE61" s="602"/>
      <c r="AF61" s="602"/>
      <c r="AG61" s="602"/>
      <c r="AH61" s="602"/>
      <c r="AI61" s="602"/>
      <c r="AJ61" s="602"/>
      <c r="AK61" s="602"/>
      <c r="AL61" s="602"/>
      <c r="AM61" s="602"/>
      <c r="AN61" s="237"/>
    </row>
    <row r="62" spans="1:40" ht="12.75" customHeight="1">
      <c r="A62" s="232"/>
      <c r="B62" s="602"/>
      <c r="C62" s="602"/>
      <c r="D62" s="602"/>
      <c r="E62" s="602"/>
      <c r="F62" s="602"/>
      <c r="G62" s="602"/>
      <c r="H62" s="602"/>
      <c r="I62" s="234"/>
      <c r="J62" s="232"/>
      <c r="K62" s="247"/>
      <c r="L62" s="247"/>
      <c r="M62" s="247"/>
      <c r="N62" s="247"/>
      <c r="O62" s="247"/>
      <c r="P62" s="247"/>
      <c r="Q62" s="247"/>
      <c r="R62" s="247"/>
      <c r="S62" s="237"/>
      <c r="T62" s="234"/>
      <c r="U62" s="602"/>
      <c r="V62" s="602"/>
      <c r="W62" s="602"/>
      <c r="X62" s="602"/>
      <c r="Y62" s="602"/>
      <c r="Z62" s="602"/>
      <c r="AA62" s="602"/>
      <c r="AB62" s="602"/>
      <c r="AC62" s="602"/>
      <c r="AD62" s="602"/>
      <c r="AE62" s="602"/>
      <c r="AF62" s="602"/>
      <c r="AG62" s="602"/>
      <c r="AH62" s="602"/>
      <c r="AI62" s="602"/>
      <c r="AJ62" s="602"/>
      <c r="AK62" s="602"/>
      <c r="AL62" s="602"/>
      <c r="AM62" s="602"/>
      <c r="AN62" s="237"/>
    </row>
    <row r="63" spans="1:40" ht="12.75" customHeight="1">
      <c r="A63" s="232"/>
      <c r="B63" s="602"/>
      <c r="C63" s="602"/>
      <c r="D63" s="602"/>
      <c r="E63" s="602"/>
      <c r="F63" s="602"/>
      <c r="G63" s="602"/>
      <c r="H63" s="602"/>
      <c r="I63" s="234"/>
      <c r="J63" s="232"/>
      <c r="K63" s="247"/>
      <c r="L63" s="247"/>
      <c r="M63" s="247"/>
      <c r="N63" s="247"/>
      <c r="O63" s="247"/>
      <c r="P63" s="247"/>
      <c r="Q63" s="247"/>
      <c r="R63" s="247"/>
      <c r="S63" s="237"/>
      <c r="T63" s="234"/>
      <c r="U63" s="602"/>
      <c r="V63" s="602"/>
      <c r="W63" s="602"/>
      <c r="X63" s="602"/>
      <c r="Y63" s="602"/>
      <c r="Z63" s="602"/>
      <c r="AA63" s="602"/>
      <c r="AB63" s="602"/>
      <c r="AC63" s="602"/>
      <c r="AD63" s="602"/>
      <c r="AE63" s="602"/>
      <c r="AF63" s="602"/>
      <c r="AG63" s="602"/>
      <c r="AH63" s="602"/>
      <c r="AI63" s="602"/>
      <c r="AJ63" s="602"/>
      <c r="AK63" s="602"/>
      <c r="AL63" s="602"/>
      <c r="AM63" s="602"/>
      <c r="AN63" s="237"/>
    </row>
    <row r="64" spans="1:40" ht="12.75" customHeight="1">
      <c r="A64" s="232"/>
      <c r="B64" s="234"/>
      <c r="C64" s="234"/>
      <c r="D64" s="234"/>
      <c r="E64" s="234"/>
      <c r="F64" s="234"/>
      <c r="G64" s="234"/>
      <c r="H64" s="234"/>
      <c r="I64" s="234"/>
      <c r="J64" s="232"/>
      <c r="K64" s="602"/>
      <c r="L64" s="602"/>
      <c r="M64" s="602"/>
      <c r="N64" s="602"/>
      <c r="O64" s="602"/>
      <c r="P64" s="602"/>
      <c r="Q64" s="602"/>
      <c r="R64" s="602"/>
      <c r="S64" s="237"/>
      <c r="T64" s="234"/>
      <c r="U64" s="602"/>
      <c r="V64" s="602"/>
      <c r="W64" s="602"/>
      <c r="X64" s="602"/>
      <c r="Y64" s="602"/>
      <c r="Z64" s="602"/>
      <c r="AA64" s="602"/>
      <c r="AB64" s="602"/>
      <c r="AC64" s="602"/>
      <c r="AD64" s="602"/>
      <c r="AE64" s="602"/>
      <c r="AF64" s="602"/>
      <c r="AG64" s="602"/>
      <c r="AH64" s="602"/>
      <c r="AI64" s="602"/>
      <c r="AJ64" s="602"/>
      <c r="AK64" s="602"/>
      <c r="AL64" s="602"/>
      <c r="AM64" s="602"/>
      <c r="AN64" s="237"/>
    </row>
    <row r="65" spans="1:40" ht="12.75" customHeight="1">
      <c r="A65" s="232"/>
      <c r="B65" s="234"/>
      <c r="C65" s="234"/>
      <c r="D65" s="234"/>
      <c r="E65" s="234"/>
      <c r="F65" s="234"/>
      <c r="G65" s="234"/>
      <c r="H65" s="234"/>
      <c r="I65" s="234"/>
      <c r="J65" s="232"/>
      <c r="K65" s="602"/>
      <c r="L65" s="602"/>
      <c r="M65" s="602"/>
      <c r="N65" s="602"/>
      <c r="O65" s="602"/>
      <c r="P65" s="602"/>
      <c r="Q65" s="602"/>
      <c r="R65" s="602"/>
      <c r="S65" s="237"/>
      <c r="T65" s="234"/>
      <c r="U65" s="602"/>
      <c r="V65" s="602"/>
      <c r="W65" s="602"/>
      <c r="X65" s="602"/>
      <c r="Y65" s="602"/>
      <c r="Z65" s="602"/>
      <c r="AA65" s="602"/>
      <c r="AB65" s="602"/>
      <c r="AC65" s="602"/>
      <c r="AD65" s="602"/>
      <c r="AE65" s="602"/>
      <c r="AF65" s="602"/>
      <c r="AG65" s="602"/>
      <c r="AH65" s="602"/>
      <c r="AI65" s="602"/>
      <c r="AJ65" s="602"/>
      <c r="AK65" s="602"/>
      <c r="AL65" s="602"/>
      <c r="AM65" s="602"/>
      <c r="AN65" s="237"/>
    </row>
    <row r="66" spans="1:40" ht="12.75" customHeight="1">
      <c r="A66" s="232"/>
      <c r="B66" s="602"/>
      <c r="C66" s="602"/>
      <c r="D66" s="602"/>
      <c r="E66" s="602"/>
      <c r="F66" s="602"/>
      <c r="G66" s="602"/>
      <c r="H66" s="602"/>
      <c r="I66" s="234"/>
      <c r="J66" s="232"/>
      <c r="K66" s="602"/>
      <c r="L66" s="602"/>
      <c r="M66" s="602"/>
      <c r="N66" s="602"/>
      <c r="O66" s="602"/>
      <c r="P66" s="602"/>
      <c r="Q66" s="602"/>
      <c r="R66" s="602"/>
      <c r="S66" s="237"/>
      <c r="T66" s="234"/>
      <c r="U66" s="196"/>
      <c r="V66" s="196"/>
      <c r="W66" s="196"/>
      <c r="X66" s="196"/>
      <c r="Y66" s="196"/>
      <c r="Z66" s="196"/>
      <c r="AA66" s="196"/>
      <c r="AB66" s="196"/>
      <c r="AC66" s="196"/>
      <c r="AD66" s="196"/>
      <c r="AE66" s="196"/>
      <c r="AF66" s="240"/>
      <c r="AG66" s="234"/>
      <c r="AH66" s="234"/>
      <c r="AI66" s="234"/>
      <c r="AJ66" s="234"/>
      <c r="AK66" s="234"/>
      <c r="AL66" s="234"/>
      <c r="AM66" s="234"/>
      <c r="AN66" s="237"/>
    </row>
    <row r="67" spans="1:40" ht="12.75" customHeight="1">
      <c r="A67" s="21"/>
      <c r="B67" s="602"/>
      <c r="C67" s="602"/>
      <c r="D67" s="602"/>
      <c r="E67" s="602"/>
      <c r="F67" s="602"/>
      <c r="G67" s="602"/>
      <c r="H67" s="602"/>
      <c r="I67" s="196"/>
      <c r="J67" s="246"/>
      <c r="K67" s="602"/>
      <c r="L67" s="602"/>
      <c r="M67" s="602"/>
      <c r="N67" s="602"/>
      <c r="O67" s="602"/>
      <c r="P67" s="602"/>
      <c r="Q67" s="602"/>
      <c r="R67" s="602"/>
      <c r="S67" s="197"/>
      <c r="T67" s="196"/>
      <c r="U67" s="602"/>
      <c r="V67" s="602"/>
      <c r="W67" s="602"/>
      <c r="X67" s="602"/>
      <c r="Y67" s="602"/>
      <c r="Z67" s="602"/>
      <c r="AA67" s="602"/>
      <c r="AB67" s="602"/>
      <c r="AC67" s="602"/>
      <c r="AD67" s="602"/>
      <c r="AE67" s="602"/>
      <c r="AF67" s="602"/>
      <c r="AG67" s="602"/>
      <c r="AH67" s="602"/>
      <c r="AI67" s="602"/>
      <c r="AJ67" s="602"/>
      <c r="AK67" s="602"/>
      <c r="AL67" s="602"/>
      <c r="AM67" s="602"/>
      <c r="AN67" s="81"/>
    </row>
    <row r="68" spans="1:40" ht="12.75" customHeight="1">
      <c r="A68" s="21"/>
      <c r="B68" s="602"/>
      <c r="C68" s="602"/>
      <c r="D68" s="602"/>
      <c r="E68" s="602"/>
      <c r="F68" s="602"/>
      <c r="G68" s="602"/>
      <c r="H68" s="602"/>
      <c r="I68" s="196"/>
      <c r="J68" s="246"/>
      <c r="K68" s="602"/>
      <c r="L68" s="602"/>
      <c r="M68" s="602"/>
      <c r="N68" s="602"/>
      <c r="O68" s="602"/>
      <c r="P68" s="602"/>
      <c r="Q68" s="602"/>
      <c r="R68" s="602"/>
      <c r="S68" s="197"/>
      <c r="T68" s="196"/>
      <c r="U68" s="602"/>
      <c r="V68" s="602"/>
      <c r="W68" s="602"/>
      <c r="X68" s="602"/>
      <c r="Y68" s="602"/>
      <c r="Z68" s="602"/>
      <c r="AA68" s="602"/>
      <c r="AB68" s="602"/>
      <c r="AC68" s="602"/>
      <c r="AD68" s="602"/>
      <c r="AE68" s="602"/>
      <c r="AF68" s="602"/>
      <c r="AG68" s="602"/>
      <c r="AH68" s="602"/>
      <c r="AI68" s="602"/>
      <c r="AJ68" s="602"/>
      <c r="AK68" s="602"/>
      <c r="AL68" s="602"/>
      <c r="AM68" s="602"/>
      <c r="AN68" s="81"/>
    </row>
    <row r="69" spans="1:40" ht="12.75" customHeight="1">
      <c r="A69" s="21"/>
      <c r="B69" s="602"/>
      <c r="C69" s="602"/>
      <c r="D69" s="602"/>
      <c r="E69" s="602"/>
      <c r="F69" s="602"/>
      <c r="G69" s="602"/>
      <c r="H69" s="602"/>
      <c r="I69" s="196"/>
      <c r="J69" s="246"/>
      <c r="K69" s="242"/>
      <c r="L69" s="242"/>
      <c r="M69" s="242"/>
      <c r="N69" s="242"/>
      <c r="O69" s="242"/>
      <c r="P69" s="242"/>
      <c r="Q69" s="242"/>
      <c r="R69" s="242"/>
      <c r="S69" s="197"/>
      <c r="T69" s="196"/>
      <c r="U69" s="602"/>
      <c r="V69" s="602"/>
      <c r="W69" s="602"/>
      <c r="X69" s="602"/>
      <c r="Y69" s="602"/>
      <c r="Z69" s="602"/>
      <c r="AA69" s="602"/>
      <c r="AB69" s="602"/>
      <c r="AC69" s="602"/>
      <c r="AD69" s="602"/>
      <c r="AE69" s="602"/>
      <c r="AF69" s="602"/>
      <c r="AG69" s="602"/>
      <c r="AH69" s="602"/>
      <c r="AI69" s="602"/>
      <c r="AJ69" s="602"/>
      <c r="AK69" s="602"/>
      <c r="AL69" s="602"/>
      <c r="AM69" s="602"/>
      <c r="AN69" s="81"/>
    </row>
    <row r="70" spans="1:40" ht="12.75" customHeight="1">
      <c r="A70" s="21"/>
      <c r="B70" s="602"/>
      <c r="C70" s="602"/>
      <c r="D70" s="602"/>
      <c r="E70" s="602"/>
      <c r="F70" s="602"/>
      <c r="G70" s="602"/>
      <c r="H70" s="602"/>
      <c r="I70" s="196"/>
      <c r="J70" s="246"/>
      <c r="K70" s="247"/>
      <c r="L70" s="247"/>
      <c r="M70" s="247"/>
      <c r="N70" s="247"/>
      <c r="O70" s="247"/>
      <c r="P70" s="247"/>
      <c r="Q70" s="247"/>
      <c r="R70" s="247"/>
      <c r="S70" s="197"/>
      <c r="T70" s="196"/>
      <c r="U70" s="602"/>
      <c r="V70" s="602"/>
      <c r="W70" s="602"/>
      <c r="X70" s="602"/>
      <c r="Y70" s="602"/>
      <c r="Z70" s="602"/>
      <c r="AA70" s="602"/>
      <c r="AB70" s="602"/>
      <c r="AC70" s="602"/>
      <c r="AD70" s="602"/>
      <c r="AE70" s="602"/>
      <c r="AF70" s="602"/>
      <c r="AG70" s="602"/>
      <c r="AH70" s="602"/>
      <c r="AI70" s="602"/>
      <c r="AJ70" s="602"/>
      <c r="AK70" s="602"/>
      <c r="AL70" s="602"/>
      <c r="AM70" s="602"/>
      <c r="AN70" s="81"/>
    </row>
    <row r="71" spans="1:40" ht="12.75" customHeight="1">
      <c r="A71" s="21"/>
      <c r="B71" s="242"/>
      <c r="C71" s="242"/>
      <c r="D71" s="242"/>
      <c r="E71" s="242"/>
      <c r="F71" s="242"/>
      <c r="G71" s="242"/>
      <c r="H71" s="242"/>
      <c r="I71" s="196"/>
      <c r="J71" s="246"/>
      <c r="K71" s="247"/>
      <c r="L71" s="247"/>
      <c r="M71" s="247"/>
      <c r="N71" s="247"/>
      <c r="O71" s="247"/>
      <c r="P71" s="247"/>
      <c r="Q71" s="247"/>
      <c r="R71" s="247"/>
      <c r="S71" s="197"/>
      <c r="T71" s="196"/>
      <c r="U71" s="602"/>
      <c r="V71" s="602"/>
      <c r="W71" s="602"/>
      <c r="X71" s="602"/>
      <c r="Y71" s="602"/>
      <c r="Z71" s="602"/>
      <c r="AA71" s="602"/>
      <c r="AB71" s="602"/>
      <c r="AC71" s="602"/>
      <c r="AD71" s="602"/>
      <c r="AE71" s="602"/>
      <c r="AF71" s="602"/>
      <c r="AG71" s="602"/>
      <c r="AH71" s="602"/>
      <c r="AI71" s="602"/>
      <c r="AJ71" s="602"/>
      <c r="AK71" s="602"/>
      <c r="AL71" s="602"/>
      <c r="AM71" s="602"/>
      <c r="AN71" s="81"/>
    </row>
    <row r="72" spans="1:40" ht="12.75" customHeight="1">
      <c r="A72" s="21"/>
      <c r="B72" s="196"/>
      <c r="C72" s="196"/>
      <c r="D72" s="196"/>
      <c r="E72" s="196"/>
      <c r="F72" s="196"/>
      <c r="G72" s="196"/>
      <c r="H72" s="196"/>
      <c r="I72" s="196"/>
      <c r="J72" s="246"/>
      <c r="K72" s="247"/>
      <c r="L72" s="247"/>
      <c r="M72" s="247"/>
      <c r="N72" s="247"/>
      <c r="O72" s="247"/>
      <c r="P72" s="247"/>
      <c r="Q72" s="247"/>
      <c r="R72" s="247"/>
      <c r="S72" s="197"/>
      <c r="T72" s="196"/>
      <c r="U72" s="602"/>
      <c r="V72" s="602"/>
      <c r="W72" s="602"/>
      <c r="X72" s="602"/>
      <c r="Y72" s="602"/>
      <c r="Z72" s="602"/>
      <c r="AA72" s="602"/>
      <c r="AB72" s="602"/>
      <c r="AC72" s="602"/>
      <c r="AD72" s="602"/>
      <c r="AE72" s="602"/>
      <c r="AF72" s="602"/>
      <c r="AG72" s="602"/>
      <c r="AH72" s="602"/>
      <c r="AI72" s="602"/>
      <c r="AJ72" s="602"/>
      <c r="AK72" s="602"/>
      <c r="AL72" s="602"/>
      <c r="AM72" s="602"/>
      <c r="AN72" s="81"/>
    </row>
    <row r="73" spans="1:40" ht="12.75" customHeight="1">
      <c r="A73" s="21"/>
      <c r="B73" s="196"/>
      <c r="C73" s="196"/>
      <c r="D73" s="196"/>
      <c r="E73" s="196"/>
      <c r="F73" s="196"/>
      <c r="G73" s="196"/>
      <c r="H73" s="196"/>
      <c r="I73" s="196"/>
      <c r="J73" s="246"/>
      <c r="K73" s="247"/>
      <c r="L73" s="247"/>
      <c r="M73" s="247"/>
      <c r="N73" s="247"/>
      <c r="O73" s="247"/>
      <c r="P73" s="247"/>
      <c r="Q73" s="247"/>
      <c r="R73" s="247"/>
      <c r="S73" s="197"/>
      <c r="T73" s="196"/>
      <c r="U73" s="602"/>
      <c r="V73" s="602"/>
      <c r="W73" s="602"/>
      <c r="X73" s="602"/>
      <c r="Y73" s="602"/>
      <c r="Z73" s="602"/>
      <c r="AA73" s="602"/>
      <c r="AB73" s="602"/>
      <c r="AC73" s="602"/>
      <c r="AD73" s="602"/>
      <c r="AE73" s="602"/>
      <c r="AF73" s="602"/>
      <c r="AG73" s="602"/>
      <c r="AH73" s="602"/>
      <c r="AI73" s="602"/>
      <c r="AJ73" s="602"/>
      <c r="AK73" s="602"/>
      <c r="AL73" s="602"/>
      <c r="AM73" s="602"/>
      <c r="AN73" s="81"/>
    </row>
    <row r="74" spans="1:40" ht="12.75" customHeight="1">
      <c r="A74" s="28"/>
      <c r="B74" s="249"/>
      <c r="C74" s="249"/>
      <c r="D74" s="249"/>
      <c r="E74" s="249"/>
      <c r="F74" s="249"/>
      <c r="G74" s="249"/>
      <c r="H74" s="249"/>
      <c r="I74" s="249"/>
      <c r="J74" s="251"/>
      <c r="K74" s="248"/>
      <c r="L74" s="248"/>
      <c r="M74" s="248"/>
      <c r="N74" s="248"/>
      <c r="O74" s="248"/>
      <c r="P74" s="248"/>
      <c r="Q74" s="248"/>
      <c r="R74" s="248"/>
      <c r="S74" s="252"/>
      <c r="T74" s="249"/>
      <c r="U74" s="250"/>
      <c r="V74" s="250"/>
      <c r="W74" s="250"/>
      <c r="X74" s="250"/>
      <c r="Y74" s="250"/>
      <c r="Z74" s="250"/>
      <c r="AA74" s="250"/>
      <c r="AB74" s="250"/>
      <c r="AC74" s="250"/>
      <c r="AD74" s="250"/>
      <c r="AE74" s="250"/>
      <c r="AF74" s="250"/>
      <c r="AG74" s="250"/>
      <c r="AH74" s="250"/>
      <c r="AI74" s="250"/>
      <c r="AJ74" s="250"/>
      <c r="AK74" s="250"/>
      <c r="AL74" s="250"/>
      <c r="AM74" s="250"/>
      <c r="AN74" s="231"/>
    </row>
    <row r="75" spans="1:40" ht="19.5" customHeight="1">
      <c r="A75" s="21"/>
      <c r="B75" s="196"/>
      <c r="C75" s="196"/>
      <c r="D75" s="196"/>
      <c r="E75" s="196"/>
      <c r="F75" s="196"/>
      <c r="G75" s="196"/>
      <c r="H75" s="196"/>
      <c r="I75" s="196"/>
      <c r="J75" s="196"/>
      <c r="K75" s="247"/>
      <c r="L75" s="247"/>
      <c r="M75" s="247"/>
      <c r="N75" s="247"/>
      <c r="O75" s="247"/>
      <c r="P75" s="247"/>
      <c r="Q75" s="247"/>
      <c r="R75" s="247"/>
      <c r="S75" s="196"/>
      <c r="T75" s="196"/>
      <c r="U75" s="196"/>
      <c r="V75" s="196"/>
      <c r="W75" s="196"/>
      <c r="X75" s="196"/>
      <c r="Y75" s="196"/>
      <c r="Z75" s="196"/>
      <c r="AA75" s="196"/>
      <c r="AB75" s="196"/>
      <c r="AC75" s="196"/>
      <c r="AD75" s="196"/>
      <c r="AE75" s="196"/>
      <c r="AF75" s="196"/>
      <c r="AG75" s="196"/>
      <c r="AH75" s="196"/>
      <c r="AI75" s="196"/>
      <c r="AJ75" s="196"/>
      <c r="AK75" s="196"/>
      <c r="AL75" s="196"/>
      <c r="AM75" s="196"/>
      <c r="AN75" s="81"/>
    </row>
    <row r="76" spans="1:40" ht="25.5" customHeight="1">
      <c r="A76" s="264" t="s">
        <v>234</v>
      </c>
      <c r="B76" s="265"/>
      <c r="C76" s="266"/>
      <c r="D76" s="267"/>
      <c r="E76" s="267"/>
      <c r="F76" s="267"/>
      <c r="G76" s="267"/>
      <c r="H76" s="267"/>
      <c r="I76" s="267"/>
      <c r="J76" s="267"/>
      <c r="K76" s="267"/>
      <c r="L76" s="267"/>
      <c r="M76" s="267"/>
      <c r="N76" s="267"/>
      <c r="O76" s="267"/>
      <c r="P76" s="267"/>
      <c r="Q76" s="267"/>
      <c r="R76" s="267"/>
      <c r="S76" s="267"/>
      <c r="T76" s="267"/>
      <c r="U76" s="267"/>
      <c r="V76" s="267"/>
      <c r="W76" s="267"/>
      <c r="X76" s="267"/>
      <c r="Y76" s="267"/>
      <c r="Z76" s="267"/>
      <c r="AA76" s="267"/>
      <c r="AB76" s="267"/>
      <c r="AC76" s="267"/>
      <c r="AD76" s="267"/>
      <c r="AE76" s="267"/>
      <c r="AF76" s="267"/>
      <c r="AG76" s="267"/>
      <c r="AH76" s="267"/>
      <c r="AI76" s="267"/>
      <c r="AJ76" s="267"/>
      <c r="AK76" s="267"/>
      <c r="AL76" s="265"/>
      <c r="AM76" s="265"/>
      <c r="AN76" s="268"/>
    </row>
    <row r="77" spans="1:40">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row>
    <row r="78" spans="1:40" ht="50.25" customHeight="1">
      <c r="A78" s="664" t="s">
        <v>235</v>
      </c>
      <c r="B78" s="664"/>
      <c r="C78" s="664"/>
      <c r="D78" s="664"/>
      <c r="E78" s="664"/>
      <c r="F78" s="664"/>
      <c r="G78" s="664"/>
      <c r="H78" s="664"/>
      <c r="I78" s="664"/>
      <c r="J78" s="664"/>
      <c r="K78" s="664"/>
      <c r="L78" s="664"/>
      <c r="M78" s="664"/>
      <c r="N78" s="664"/>
      <c r="O78" s="664"/>
      <c r="P78" s="664"/>
      <c r="Q78" s="664"/>
      <c r="R78" s="664"/>
      <c r="S78" s="664"/>
      <c r="T78" s="664"/>
      <c r="U78" s="664"/>
      <c r="V78" s="664"/>
      <c r="W78" s="664"/>
      <c r="X78" s="664"/>
      <c r="Y78" s="664"/>
      <c r="Z78" s="664"/>
      <c r="AA78" s="664"/>
      <c r="AB78" s="664"/>
      <c r="AC78" s="664"/>
      <c r="AD78" s="664"/>
      <c r="AE78" s="664"/>
      <c r="AF78" s="664"/>
      <c r="AG78" s="664"/>
      <c r="AH78" s="664"/>
      <c r="AI78" s="664"/>
      <c r="AJ78" s="664"/>
      <c r="AK78" s="664"/>
      <c r="AL78" s="664"/>
      <c r="AM78" s="664"/>
      <c r="AN78" s="664"/>
    </row>
    <row r="79" spans="1:40">
      <c r="A79" s="24"/>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6"/>
    </row>
    <row r="80" spans="1:40">
      <c r="A80" s="21"/>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7"/>
    </row>
    <row r="81" spans="1:40">
      <c r="A81" s="21"/>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7"/>
    </row>
    <row r="82" spans="1:40">
      <c r="A82" s="21"/>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7"/>
    </row>
    <row r="83" spans="1:40">
      <c r="A83" s="21"/>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7"/>
    </row>
    <row r="84" spans="1:40">
      <c r="A84" s="21"/>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7"/>
    </row>
    <row r="85" spans="1:40">
      <c r="A85" s="21"/>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7"/>
    </row>
    <row r="86" spans="1:40">
      <c r="A86" s="21"/>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7"/>
    </row>
    <row r="87" spans="1:40">
      <c r="A87" s="21"/>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7"/>
    </row>
    <row r="88" spans="1:40">
      <c r="A88" s="21"/>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7"/>
    </row>
    <row r="89" spans="1:40">
      <c r="A89" s="21"/>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7"/>
    </row>
    <row r="90" spans="1:40">
      <c r="A90" s="21"/>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7"/>
    </row>
    <row r="91" spans="1:40">
      <c r="A91" s="21"/>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7"/>
    </row>
    <row r="92" spans="1:40">
      <c r="A92" s="21"/>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7"/>
    </row>
    <row r="93" spans="1:40">
      <c r="A93" s="21"/>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7"/>
    </row>
    <row r="94" spans="1:40">
      <c r="A94" s="21"/>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7"/>
    </row>
    <row r="95" spans="1:40">
      <c r="A95" s="28"/>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30"/>
    </row>
    <row r="96" spans="1:40" ht="14.25" customHeight="1">
      <c r="A96" s="146"/>
      <c r="B96" s="146"/>
      <c r="C96" s="146"/>
      <c r="D96" s="146"/>
      <c r="E96" s="146"/>
      <c r="F96" s="146"/>
      <c r="G96" s="146"/>
      <c r="H96" s="146"/>
      <c r="I96" s="146"/>
      <c r="J96" s="146"/>
      <c r="K96" s="146"/>
      <c r="L96" s="146"/>
      <c r="M96" s="146"/>
      <c r="N96" s="146"/>
      <c r="O96" s="146"/>
      <c r="P96" s="146"/>
      <c r="Q96" s="146"/>
      <c r="R96" s="146"/>
      <c r="S96" s="146"/>
      <c r="T96" s="146"/>
      <c r="U96" s="146"/>
      <c r="V96" s="146"/>
      <c r="W96" s="146"/>
      <c r="X96" s="146"/>
      <c r="Y96" s="146"/>
      <c r="Z96" s="273"/>
      <c r="AA96" s="274"/>
      <c r="AB96" s="274" t="s">
        <v>236</v>
      </c>
      <c r="AC96" s="146"/>
      <c r="AD96" s="146"/>
      <c r="AE96" s="146"/>
      <c r="AF96" s="146"/>
      <c r="AG96" s="146"/>
      <c r="AH96" s="146"/>
      <c r="AI96" s="146"/>
      <c r="AJ96" s="146"/>
      <c r="AK96" s="146"/>
      <c r="AL96" s="146"/>
      <c r="AM96" s="146"/>
      <c r="AN96" s="146"/>
    </row>
    <row r="97" spans="1:40" ht="21" customHeight="1">
      <c r="A97" s="253" t="s">
        <v>237</v>
      </c>
      <c r="B97" s="146"/>
      <c r="C97" s="146"/>
      <c r="D97" s="146"/>
      <c r="E97" s="146"/>
      <c r="F97" s="146"/>
      <c r="G97" s="146"/>
      <c r="H97" s="146"/>
      <c r="I97" s="146"/>
      <c r="J97" s="146"/>
      <c r="K97" s="146"/>
      <c r="L97" s="146"/>
      <c r="M97" s="146"/>
      <c r="N97" s="146"/>
      <c r="O97" s="146"/>
      <c r="P97" s="146"/>
      <c r="Q97" s="146"/>
      <c r="R97" s="146"/>
      <c r="S97" s="146"/>
      <c r="T97" s="146"/>
      <c r="U97" s="146"/>
      <c r="V97" s="146"/>
      <c r="W97" s="146"/>
      <c r="X97" s="146"/>
      <c r="Y97" s="146"/>
      <c r="Z97" s="146"/>
      <c r="AA97" s="146"/>
      <c r="AB97" s="146"/>
      <c r="AC97" s="146"/>
      <c r="AD97" s="146"/>
      <c r="AE97" s="146"/>
      <c r="AF97" s="146"/>
      <c r="AG97" s="146"/>
      <c r="AH97" s="146"/>
      <c r="AI97" s="146"/>
      <c r="AJ97" s="146"/>
      <c r="AK97" s="146"/>
      <c r="AL97" s="146"/>
      <c r="AM97" s="146"/>
      <c r="AN97" s="147"/>
    </row>
    <row r="98" spans="1:40" ht="39.950000000000003" customHeight="1">
      <c r="A98" s="679" t="s">
        <v>238</v>
      </c>
      <c r="B98" s="680"/>
      <c r="C98" s="680"/>
      <c r="D98" s="680"/>
      <c r="E98" s="680"/>
      <c r="F98" s="680"/>
      <c r="G98" s="680"/>
      <c r="H98" s="680"/>
      <c r="I98" s="680"/>
      <c r="J98" s="680"/>
      <c r="K98" s="680"/>
      <c r="L98" s="680"/>
      <c r="M98" s="680"/>
      <c r="N98" s="680"/>
      <c r="O98" s="680"/>
      <c r="P98" s="680"/>
      <c r="Q98" s="680"/>
      <c r="R98" s="680"/>
      <c r="S98" s="680"/>
      <c r="T98" s="680"/>
      <c r="U98" s="680"/>
      <c r="V98" s="680"/>
      <c r="W98" s="680"/>
      <c r="X98" s="680"/>
      <c r="Y98" s="680"/>
      <c r="Z98" s="680"/>
      <c r="AA98" s="680"/>
      <c r="AB98" s="680"/>
      <c r="AC98" s="680"/>
      <c r="AD98" s="680"/>
      <c r="AE98" s="680"/>
      <c r="AF98" s="680"/>
      <c r="AG98" s="680"/>
      <c r="AH98" s="680"/>
      <c r="AI98" s="680"/>
      <c r="AJ98" s="680"/>
      <c r="AK98" s="680"/>
      <c r="AL98" s="680"/>
      <c r="AM98" s="22"/>
      <c r="AN98" s="27"/>
    </row>
    <row r="99" spans="1:40">
      <c r="A99" s="21"/>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7"/>
    </row>
    <row r="100" spans="1:40">
      <c r="A100" s="21"/>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7"/>
    </row>
    <row r="101" spans="1:40">
      <c r="A101" s="21"/>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7"/>
    </row>
    <row r="102" spans="1:40">
      <c r="A102" s="28"/>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2"/>
      <c r="Z102" s="22"/>
      <c r="AA102" s="22"/>
      <c r="AB102" s="22"/>
      <c r="AC102" s="22"/>
      <c r="AD102" s="22"/>
      <c r="AE102" s="22"/>
      <c r="AF102" s="22"/>
      <c r="AG102" s="22"/>
      <c r="AH102" s="22"/>
      <c r="AI102" s="22"/>
      <c r="AJ102" s="22"/>
      <c r="AK102" s="22"/>
      <c r="AL102" s="22"/>
      <c r="AM102" s="22"/>
      <c r="AN102" s="27"/>
    </row>
    <row r="103" spans="1:40" ht="22.5" customHeight="1">
      <c r="A103" s="254" t="s">
        <v>239</v>
      </c>
      <c r="B103" s="255"/>
      <c r="C103" s="255"/>
      <c r="D103" s="255"/>
      <c r="E103" s="255"/>
      <c r="F103" s="255"/>
      <c r="G103" s="255"/>
      <c r="H103" s="255"/>
      <c r="I103" s="255"/>
      <c r="J103" s="255"/>
      <c r="K103" s="255"/>
      <c r="L103" s="255"/>
      <c r="M103" s="255"/>
      <c r="N103" s="255"/>
      <c r="O103" s="255"/>
      <c r="P103" s="255"/>
      <c r="Q103" s="255"/>
      <c r="R103" s="255"/>
      <c r="S103" s="255"/>
      <c r="T103" s="255"/>
      <c r="U103" s="255"/>
      <c r="V103" s="255"/>
      <c r="W103" s="255"/>
      <c r="X103" s="255"/>
      <c r="Y103" s="254" t="s">
        <v>240</v>
      </c>
      <c r="Z103" s="255"/>
      <c r="AA103" s="255"/>
      <c r="AB103" s="255"/>
      <c r="AC103" s="255"/>
      <c r="AD103" s="255"/>
      <c r="AE103" s="255"/>
      <c r="AF103" s="255"/>
      <c r="AG103" s="255"/>
      <c r="AH103" s="255"/>
      <c r="AI103" s="255"/>
      <c r="AJ103" s="255"/>
      <c r="AK103" s="255"/>
      <c r="AL103" s="255"/>
      <c r="AM103" s="255"/>
      <c r="AN103" s="147"/>
    </row>
  </sheetData>
  <mergeCells count="48">
    <mergeCell ref="A1:T1"/>
    <mergeCell ref="A2:S2"/>
    <mergeCell ref="A5:T5"/>
    <mergeCell ref="A7:T7"/>
    <mergeCell ref="A34:I34"/>
    <mergeCell ref="A78:AN78"/>
    <mergeCell ref="K59:R60"/>
    <mergeCell ref="U59:AM65"/>
    <mergeCell ref="B62:H62"/>
    <mergeCell ref="B63:H63"/>
    <mergeCell ref="U67:AM73"/>
    <mergeCell ref="B59:H60"/>
    <mergeCell ref="K67:R68"/>
    <mergeCell ref="B70:H70"/>
    <mergeCell ref="B69:H69"/>
    <mergeCell ref="B67:H68"/>
    <mergeCell ref="K64:R66"/>
    <mergeCell ref="B66:H66"/>
    <mergeCell ref="B61:H61"/>
    <mergeCell ref="AC56:AM56"/>
    <mergeCell ref="AH39:AJ39"/>
    <mergeCell ref="T58:AN58"/>
    <mergeCell ref="A58:I58"/>
    <mergeCell ref="J58:S58"/>
    <mergeCell ref="L56:X56"/>
    <mergeCell ref="AH35:AM37"/>
    <mergeCell ref="AK39:AM39"/>
    <mergeCell ref="B35:H35"/>
    <mergeCell ref="B36:H36"/>
    <mergeCell ref="U35:AE52"/>
    <mergeCell ref="K35:R38"/>
    <mergeCell ref="K39:R44"/>
    <mergeCell ref="A98:AL98"/>
    <mergeCell ref="A3:AM3"/>
    <mergeCell ref="AG34:AN34"/>
    <mergeCell ref="T34:AE34"/>
    <mergeCell ref="AF29:AN29"/>
    <mergeCell ref="A8:S8"/>
    <mergeCell ref="V7:AM7"/>
    <mergeCell ref="A4:S4"/>
    <mergeCell ref="V5:AM5"/>
    <mergeCell ref="A6:S6"/>
    <mergeCell ref="V4:AM4"/>
    <mergeCell ref="J34:S34"/>
    <mergeCell ref="A9:T9"/>
    <mergeCell ref="V6:AM6"/>
    <mergeCell ref="L22:R22"/>
    <mergeCell ref="S22:AK22"/>
  </mergeCells>
  <phoneticPr fontId="23" type="noConversion"/>
  <pageMargins left="0.37" right="0.16" top="0.4" bottom="0.17" header="0.33" footer="0.24"/>
  <pageSetup fitToHeight="8" orientation="portrait" horizontalDpi="1200" verticalDpi="1200" r:id="rId1"/>
  <headerFooter alignWithMargins="0">
    <oddFooter xml:space="preserve">&amp;LSBC 2008-09&amp;C                       </oddFooter>
  </headerFooter>
  <rowBreaks count="2" manualBreakCount="2">
    <brk id="9" max="40" man="1"/>
    <brk id="56" max="4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R63"/>
  <sheetViews>
    <sheetView windowProtection="1" showGridLines="0" topLeftCell="B4" zoomScaleNormal="100" zoomScaleSheetLayoutView="100" workbookViewId="0">
      <selection activeCell="AV59" sqref="AV59"/>
    </sheetView>
  </sheetViews>
  <sheetFormatPr defaultColWidth="2.28515625" defaultRowHeight="14.25"/>
  <cols>
    <col min="1" max="1" width="1.5703125" style="120" customWidth="1"/>
    <col min="2" max="2" width="2.5703125" style="120" customWidth="1"/>
    <col min="3" max="3" width="0.85546875" style="120" customWidth="1"/>
    <col min="4" max="7" width="2.28515625" style="120"/>
    <col min="8" max="8" width="4.5703125" style="120" bestFit="1" customWidth="1"/>
    <col min="9" max="21" width="2.28515625" style="120"/>
    <col min="22" max="22" width="3.7109375" style="120" customWidth="1"/>
    <col min="23" max="44" width="2.28515625" style="120"/>
    <col min="45" max="67" width="10" style="120" customWidth="1"/>
    <col min="68" max="16384" width="2.28515625" style="120"/>
  </cols>
  <sheetData>
    <row r="1" spans="1:41" s="357" customFormat="1" ht="19.5" customHeight="1">
      <c r="Q1" s="358" t="s">
        <v>258</v>
      </c>
    </row>
    <row r="2" spans="1:41" s="357" customFormat="1" ht="12.75" customHeight="1">
      <c r="Q2" s="359"/>
    </row>
    <row r="3" spans="1:41" s="67" customFormat="1" ht="21" customHeight="1">
      <c r="AA3" s="701">
        <f ca="1">TODAY()</f>
        <v>44963</v>
      </c>
      <c r="AB3" s="701"/>
      <c r="AC3" s="701"/>
      <c r="AD3" s="701"/>
      <c r="AE3" s="701"/>
      <c r="AF3" s="701"/>
      <c r="AG3" s="701"/>
      <c r="AH3" s="701"/>
      <c r="AI3" s="701"/>
      <c r="AJ3" s="701"/>
      <c r="AK3" s="280"/>
      <c r="AO3" s="68"/>
    </row>
    <row r="4" spans="1:41" s="67" customFormat="1" ht="17.25" customHeight="1">
      <c r="A4" s="67" t="s">
        <v>118</v>
      </c>
      <c r="D4" s="71" t="str">
        <f>'DATA INPUT'!H14</f>
        <v>(PLEASE SELECT)</v>
      </c>
      <c r="F4" s="67" t="str">
        <f>'DATA INPUT'!H18</f>
        <v>(PLEASE INPUT)</v>
      </c>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O4" s="68"/>
    </row>
    <row r="5" spans="1:41" s="67" customFormat="1" ht="9.75" customHeight="1">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row>
    <row r="6" spans="1:41" s="67" customFormat="1" ht="67.5" customHeight="1">
      <c r="A6" s="681" t="s">
        <v>771</v>
      </c>
      <c r="B6" s="681"/>
      <c r="C6" s="681"/>
      <c r="D6" s="681"/>
      <c r="E6" s="681"/>
      <c r="F6" s="681"/>
      <c r="G6" s="681"/>
      <c r="H6" s="681"/>
      <c r="I6" s="681"/>
      <c r="J6" s="681"/>
      <c r="K6" s="681"/>
      <c r="L6" s="681"/>
      <c r="M6" s="681"/>
      <c r="N6" s="681"/>
      <c r="O6" s="681"/>
      <c r="P6" s="681"/>
      <c r="Q6" s="681"/>
      <c r="R6" s="681"/>
      <c r="S6" s="681"/>
      <c r="T6" s="681"/>
      <c r="U6" s="681"/>
      <c r="V6" s="681"/>
      <c r="W6" s="681"/>
      <c r="X6" s="681"/>
      <c r="Y6" s="681"/>
      <c r="Z6" s="681"/>
      <c r="AA6" s="681"/>
      <c r="AB6" s="681"/>
      <c r="AC6" s="681"/>
      <c r="AD6" s="681"/>
      <c r="AE6" s="681"/>
      <c r="AF6" s="681"/>
      <c r="AG6" s="681"/>
      <c r="AH6" s="681"/>
      <c r="AI6" s="681"/>
      <c r="AJ6" s="72"/>
      <c r="AK6" s="72"/>
      <c r="AL6" s="72"/>
      <c r="AM6" s="72"/>
      <c r="AN6" s="72"/>
      <c r="AO6" s="72"/>
    </row>
    <row r="7" spans="1:41" s="67" customFormat="1" ht="5.25" customHeight="1">
      <c r="A7" s="122"/>
      <c r="B7" s="75"/>
      <c r="C7" s="75"/>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7"/>
      <c r="AK7" s="78"/>
      <c r="AL7" s="78"/>
      <c r="AM7" s="78"/>
      <c r="AN7" s="78"/>
      <c r="AO7" s="78"/>
    </row>
    <row r="8" spans="1:41" s="67" customFormat="1" ht="17.25" customHeight="1">
      <c r="A8" s="79"/>
      <c r="B8" s="420" t="s">
        <v>119</v>
      </c>
      <c r="C8" s="80"/>
      <c r="D8" s="80"/>
      <c r="E8" s="80"/>
      <c r="F8" s="80"/>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81"/>
      <c r="AK8" s="78"/>
      <c r="AL8" s="78"/>
      <c r="AM8" s="78"/>
      <c r="AN8" s="78"/>
      <c r="AO8" s="78"/>
    </row>
    <row r="9" spans="1:41" s="67" customFormat="1" ht="5.25" customHeight="1">
      <c r="A9" s="79"/>
      <c r="B9" s="80"/>
      <c r="C9" s="80"/>
      <c r="D9" s="80"/>
      <c r="E9" s="80"/>
      <c r="F9" s="80"/>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81"/>
      <c r="AK9" s="78"/>
      <c r="AL9" s="78"/>
      <c r="AM9" s="78"/>
      <c r="AN9" s="78"/>
      <c r="AO9" s="78"/>
    </row>
    <row r="10" spans="1:41" s="67" customFormat="1" ht="15" customHeight="1">
      <c r="A10" s="79"/>
      <c r="B10" s="18" t="s">
        <v>134</v>
      </c>
      <c r="C10" s="18"/>
      <c r="D10" s="18"/>
      <c r="E10" s="18"/>
      <c r="F10" s="18"/>
      <c r="G10" s="82"/>
      <c r="I10" s="83" t="str">
        <f>'DATA INPUT'!H18</f>
        <v>(PLEASE INPUT)</v>
      </c>
      <c r="J10" s="82"/>
      <c r="K10" s="23"/>
      <c r="L10" s="83"/>
      <c r="M10" s="83"/>
      <c r="N10" s="83"/>
      <c r="O10" s="83"/>
      <c r="P10" s="83"/>
      <c r="S10" s="18" t="s">
        <v>155</v>
      </c>
      <c r="T10" s="83"/>
      <c r="U10" s="83"/>
      <c r="V10" s="83"/>
      <c r="W10" s="43" t="str">
        <f>'DATA INPUT'!H28</f>
        <v>(PLEASE INPUT)</v>
      </c>
      <c r="AA10" s="83"/>
      <c r="AB10" s="83"/>
      <c r="AC10" s="83"/>
      <c r="AD10" s="83"/>
      <c r="AE10" s="83"/>
      <c r="AF10" s="83"/>
      <c r="AG10" s="83"/>
      <c r="AH10" s="83"/>
      <c r="AI10" s="78"/>
      <c r="AJ10" s="81"/>
      <c r="AK10" s="78"/>
      <c r="AL10" s="78"/>
      <c r="AM10" s="78"/>
      <c r="AN10" s="78"/>
      <c r="AO10" s="78"/>
    </row>
    <row r="11" spans="1:41" s="67" customFormat="1" ht="15" customHeight="1">
      <c r="A11" s="79"/>
      <c r="B11" s="87" t="s">
        <v>410</v>
      </c>
      <c r="C11" s="87"/>
      <c r="D11" s="87"/>
      <c r="E11" s="87"/>
      <c r="F11" s="87"/>
      <c r="G11" s="87"/>
      <c r="I11" s="83" t="str">
        <f>'DATA INPUT'!H16</f>
        <v>(PLEASE INPUT)</v>
      </c>
      <c r="K11" s="23"/>
      <c r="L11" s="83"/>
      <c r="M11" s="83"/>
      <c r="N11" s="83"/>
      <c r="O11" s="83"/>
      <c r="P11" s="83"/>
      <c r="S11" s="87" t="s">
        <v>260</v>
      </c>
      <c r="T11" s="87"/>
      <c r="U11" s="87"/>
      <c r="V11" s="87"/>
      <c r="W11" s="619" t="str">
        <f>'DATA INPUT'!H48</f>
        <v>(PLEASE INPUT)</v>
      </c>
      <c r="X11" s="619"/>
      <c r="Y11" s="619"/>
      <c r="Z11" s="619"/>
      <c r="AA11" s="619"/>
      <c r="AB11" s="619"/>
      <c r="AC11" s="619"/>
      <c r="AD11" s="619"/>
      <c r="AE11" s="619"/>
      <c r="AF11" s="619"/>
      <c r="AG11" s="619"/>
      <c r="AH11" s="83"/>
      <c r="AI11" s="83"/>
      <c r="AJ11" s="84"/>
      <c r="AK11" s="83"/>
      <c r="AL11" s="83"/>
      <c r="AM11" s="83"/>
      <c r="AN11" s="82"/>
      <c r="AO11" s="85"/>
    </row>
    <row r="12" spans="1:41" s="67" customFormat="1" ht="15" customHeight="1">
      <c r="A12" s="79"/>
      <c r="B12" s="18" t="s">
        <v>130</v>
      </c>
      <c r="C12" s="18"/>
      <c r="D12" s="18"/>
      <c r="E12" s="18"/>
      <c r="F12" s="18"/>
      <c r="G12" s="18"/>
      <c r="I12" s="83" t="str">
        <f>'DATA INPUT'!H24</f>
        <v>(PLEASE SELECT)</v>
      </c>
      <c r="J12" s="82"/>
      <c r="K12" s="23"/>
      <c r="L12" s="83"/>
      <c r="M12" s="83"/>
      <c r="N12" s="83"/>
      <c r="O12" s="83"/>
      <c r="P12" s="83"/>
      <c r="S12" s="87" t="s">
        <v>259</v>
      </c>
      <c r="T12" s="23"/>
      <c r="U12" s="23"/>
      <c r="V12" s="23"/>
      <c r="W12" s="619" t="str">
        <f>'DATA INPUT'!H44</f>
        <v>(PLEASE INPUT)</v>
      </c>
      <c r="X12" s="619"/>
      <c r="Y12" s="619"/>
      <c r="Z12" s="619"/>
      <c r="AA12" s="619"/>
      <c r="AB12" s="619"/>
      <c r="AC12" s="619"/>
      <c r="AD12" s="619"/>
      <c r="AE12" s="619"/>
      <c r="AF12" s="619"/>
      <c r="AG12" s="619"/>
      <c r="AH12" s="619"/>
      <c r="AI12" s="619"/>
      <c r="AJ12" s="84"/>
      <c r="AK12" s="83"/>
      <c r="AL12" s="83"/>
      <c r="AM12" s="83"/>
      <c r="AN12" s="43"/>
      <c r="AO12" s="85"/>
    </row>
    <row r="13" spans="1:41" s="67" customFormat="1" ht="24" customHeight="1">
      <c r="A13" s="113"/>
      <c r="B13" s="82" t="s">
        <v>131</v>
      </c>
      <c r="C13" s="112"/>
      <c r="D13" s="112"/>
      <c r="E13" s="112"/>
      <c r="F13" s="112"/>
      <c r="G13" s="112"/>
      <c r="H13" s="72"/>
      <c r="I13" s="700" t="str">
        <f>'DATA INPUT'!H22</f>
        <v>(PLEASE INPUT)</v>
      </c>
      <c r="J13" s="700"/>
      <c r="K13" s="700"/>
      <c r="L13" s="700"/>
      <c r="M13" s="700"/>
      <c r="N13" s="700"/>
      <c r="O13" s="700"/>
      <c r="P13" s="700"/>
      <c r="Q13" s="700"/>
      <c r="R13" s="417"/>
      <c r="S13" s="142" t="s">
        <v>123</v>
      </c>
      <c r="T13" s="141"/>
      <c r="U13" s="141"/>
      <c r="V13" s="141"/>
      <c r="W13" s="703" t="str">
        <f>'DATA INPUT'!H46</f>
        <v>(PLEASE INPUT)</v>
      </c>
      <c r="X13" s="703"/>
      <c r="Y13" s="703"/>
      <c r="Z13" s="703"/>
      <c r="AA13" s="703"/>
      <c r="AB13" s="703"/>
      <c r="AC13" s="703"/>
      <c r="AD13" s="703"/>
      <c r="AE13" s="703"/>
      <c r="AF13" s="703"/>
      <c r="AG13" s="703"/>
      <c r="AH13" s="703"/>
      <c r="AI13" s="703"/>
      <c r="AJ13" s="704"/>
      <c r="AK13" s="83"/>
      <c r="AL13" s="83"/>
      <c r="AM13" s="83"/>
      <c r="AN13" s="43"/>
      <c r="AO13" s="85"/>
    </row>
    <row r="14" spans="1:41" s="67" customFormat="1" ht="15.75" customHeight="1">
      <c r="A14" s="79"/>
      <c r="B14" s="420" t="s">
        <v>120</v>
      </c>
      <c r="C14" s="87"/>
      <c r="D14" s="87"/>
      <c r="E14" s="87"/>
      <c r="F14" s="87"/>
      <c r="G14" s="82"/>
      <c r="H14" s="82"/>
      <c r="I14" s="82"/>
      <c r="J14" s="43"/>
      <c r="K14" s="43"/>
      <c r="L14" s="43"/>
      <c r="M14" s="43"/>
      <c r="N14" s="43"/>
      <c r="O14" s="43"/>
      <c r="P14" s="43"/>
      <c r="Q14" s="43"/>
      <c r="R14" s="43"/>
      <c r="S14" s="43"/>
      <c r="T14" s="43"/>
      <c r="U14" s="43"/>
      <c r="V14" s="43"/>
      <c r="W14" s="43"/>
      <c r="X14" s="43"/>
      <c r="Y14" s="43"/>
      <c r="Z14" s="43"/>
      <c r="AA14" s="43"/>
      <c r="AB14" s="43"/>
      <c r="AC14" s="43"/>
      <c r="AD14" s="86"/>
      <c r="AE14" s="86"/>
      <c r="AF14" s="86"/>
      <c r="AG14" s="86"/>
      <c r="AH14" s="86"/>
      <c r="AI14" s="86"/>
      <c r="AJ14" s="99"/>
      <c r="AK14" s="86"/>
      <c r="AL14" s="86"/>
      <c r="AM14" s="98"/>
      <c r="AN14" s="70"/>
      <c r="AO14" s="68"/>
    </row>
    <row r="15" spans="1:41" s="67" customFormat="1" ht="3.75" customHeight="1">
      <c r="A15" s="79"/>
      <c r="B15" s="87"/>
      <c r="C15" s="87"/>
      <c r="D15" s="87"/>
      <c r="E15" s="87"/>
      <c r="F15" s="87"/>
      <c r="G15" s="82"/>
      <c r="H15" s="82"/>
      <c r="I15" s="82"/>
      <c r="J15" s="43"/>
      <c r="K15" s="43"/>
      <c r="L15" s="43"/>
      <c r="M15" s="43"/>
      <c r="N15" s="43"/>
      <c r="O15" s="43"/>
      <c r="P15" s="43"/>
      <c r="Q15" s="43"/>
      <c r="R15" s="43"/>
      <c r="S15" s="43"/>
      <c r="T15" s="43"/>
      <c r="U15" s="43"/>
      <c r="V15" s="43"/>
      <c r="W15" s="43"/>
      <c r="X15" s="43"/>
      <c r="Y15" s="43"/>
      <c r="Z15" s="43"/>
      <c r="AA15" s="43"/>
      <c r="AB15" s="43"/>
      <c r="AC15" s="43"/>
      <c r="AD15" s="86"/>
      <c r="AE15" s="86"/>
      <c r="AF15" s="86"/>
      <c r="AG15" s="86"/>
      <c r="AH15" s="86"/>
      <c r="AI15" s="86"/>
      <c r="AJ15" s="99"/>
      <c r="AK15" s="86"/>
      <c r="AL15" s="86"/>
      <c r="AM15" s="98"/>
      <c r="AN15" s="70"/>
      <c r="AO15" s="68"/>
    </row>
    <row r="16" spans="1:41" s="67" customFormat="1" ht="15.75" customHeight="1">
      <c r="A16" s="79"/>
      <c r="B16" s="87" t="s">
        <v>253</v>
      </c>
      <c r="C16" s="87"/>
      <c r="D16" s="87"/>
      <c r="E16" s="87"/>
      <c r="F16" s="87"/>
      <c r="G16" s="82"/>
      <c r="H16" s="82"/>
      <c r="I16" s="82"/>
      <c r="J16" s="705">
        <f ca="1">TODAY()</f>
        <v>44963</v>
      </c>
      <c r="K16" s="705"/>
      <c r="L16" s="705"/>
      <c r="M16" s="705"/>
      <c r="N16" s="705"/>
      <c r="O16" s="705"/>
      <c r="P16" s="705"/>
      <c r="Q16" s="705"/>
      <c r="R16" s="705"/>
      <c r="S16" s="705"/>
      <c r="T16" s="705"/>
      <c r="U16" s="705"/>
      <c r="V16" s="43"/>
      <c r="W16" s="43"/>
      <c r="X16" s="43"/>
      <c r="Y16" s="43"/>
      <c r="Z16" s="43"/>
      <c r="AA16" s="43"/>
      <c r="AB16" s="43"/>
      <c r="AC16" s="43"/>
      <c r="AD16" s="86"/>
      <c r="AE16" s="86"/>
      <c r="AF16" s="86"/>
      <c r="AG16" s="86"/>
      <c r="AH16" s="86"/>
      <c r="AI16" s="86"/>
      <c r="AJ16" s="99"/>
      <c r="AK16" s="86"/>
      <c r="AL16" s="86"/>
      <c r="AM16" s="98"/>
      <c r="AN16" s="70"/>
      <c r="AO16" s="68"/>
    </row>
    <row r="17" spans="1:44" s="67" customFormat="1" ht="17.25" customHeight="1">
      <c r="A17" s="79"/>
      <c r="B17" s="87" t="s">
        <v>121</v>
      </c>
      <c r="C17" s="87"/>
      <c r="D17" s="87"/>
      <c r="E17" s="87"/>
      <c r="F17" s="87"/>
      <c r="G17" s="82"/>
      <c r="H17" s="82"/>
      <c r="I17" s="82"/>
      <c r="J17" s="619" t="s">
        <v>145</v>
      </c>
      <c r="K17" s="619"/>
      <c r="L17" s="619"/>
      <c r="M17" s="619"/>
      <c r="N17" s="619"/>
      <c r="O17" s="619"/>
      <c r="P17" s="619"/>
      <c r="Q17" s="619"/>
      <c r="R17" s="619"/>
      <c r="S17" s="619"/>
      <c r="T17" s="619"/>
      <c r="U17" s="619"/>
      <c r="V17" s="43"/>
      <c r="W17" s="43"/>
      <c r="X17" s="43"/>
      <c r="Y17" s="43"/>
      <c r="Z17" s="43"/>
      <c r="AA17" s="43"/>
      <c r="AB17" s="43"/>
      <c r="AC17" s="43"/>
      <c r="AD17" s="86"/>
      <c r="AE17" s="86"/>
      <c r="AF17" s="86"/>
      <c r="AG17" s="86"/>
      <c r="AH17" s="86"/>
      <c r="AI17" s="86"/>
      <c r="AJ17" s="99"/>
      <c r="AK17" s="86"/>
      <c r="AL17" s="86"/>
      <c r="AM17" s="98"/>
      <c r="AN17" s="70"/>
      <c r="AO17" s="68"/>
    </row>
    <row r="18" spans="1:44" s="67" customFormat="1" ht="17.25" customHeight="1">
      <c r="A18" s="79"/>
      <c r="B18" s="87" t="s">
        <v>106</v>
      </c>
      <c r="C18" s="87"/>
      <c r="D18" s="87"/>
      <c r="E18" s="87"/>
      <c r="F18" s="87"/>
      <c r="G18" s="87"/>
      <c r="H18" s="82"/>
      <c r="I18" s="82"/>
      <c r="J18" s="706" t="s">
        <v>145</v>
      </c>
      <c r="K18" s="706"/>
      <c r="L18" s="706"/>
      <c r="M18" s="706"/>
      <c r="N18" s="706"/>
      <c r="O18" s="706"/>
      <c r="P18" s="706"/>
      <c r="Q18" s="706"/>
      <c r="R18" s="706"/>
      <c r="S18" s="706"/>
      <c r="T18" s="706"/>
      <c r="U18" s="706"/>
      <c r="V18" s="706"/>
      <c r="W18" s="706"/>
      <c r="X18" s="706"/>
      <c r="Y18" s="706"/>
      <c r="Z18" s="706"/>
      <c r="AA18" s="706"/>
      <c r="AB18" s="706"/>
      <c r="AC18" s="706"/>
      <c r="AD18" s="706"/>
      <c r="AE18" s="706"/>
      <c r="AF18" s="706"/>
      <c r="AG18" s="706"/>
      <c r="AH18" s="706"/>
      <c r="AI18" s="706"/>
      <c r="AJ18" s="707"/>
      <c r="AK18" s="83"/>
      <c r="AL18" s="83"/>
      <c r="AM18" s="100"/>
      <c r="AN18" s="70"/>
      <c r="AO18" s="68"/>
    </row>
    <row r="19" spans="1:44" s="67" customFormat="1" ht="17.25" customHeight="1">
      <c r="A19" s="79"/>
      <c r="B19" s="87"/>
      <c r="C19" s="87"/>
      <c r="D19" s="87"/>
      <c r="E19" s="87"/>
      <c r="F19" s="87"/>
      <c r="G19" s="87"/>
      <c r="H19" s="82"/>
      <c r="I19" s="82"/>
      <c r="J19" s="706"/>
      <c r="K19" s="706"/>
      <c r="L19" s="706"/>
      <c r="M19" s="706"/>
      <c r="N19" s="706"/>
      <c r="O19" s="706"/>
      <c r="P19" s="706"/>
      <c r="Q19" s="706"/>
      <c r="R19" s="706"/>
      <c r="S19" s="706"/>
      <c r="T19" s="706"/>
      <c r="U19" s="706"/>
      <c r="V19" s="706"/>
      <c r="W19" s="706"/>
      <c r="X19" s="706"/>
      <c r="Y19" s="706"/>
      <c r="Z19" s="706"/>
      <c r="AA19" s="706"/>
      <c r="AB19" s="706"/>
      <c r="AC19" s="706"/>
      <c r="AD19" s="706"/>
      <c r="AE19" s="706"/>
      <c r="AF19" s="706"/>
      <c r="AG19" s="706"/>
      <c r="AH19" s="706"/>
      <c r="AI19" s="706"/>
      <c r="AJ19" s="707"/>
      <c r="AK19" s="83"/>
      <c r="AL19" s="83"/>
      <c r="AM19" s="100"/>
      <c r="AN19" s="70"/>
      <c r="AO19" s="68"/>
    </row>
    <row r="20" spans="1:44" s="67" customFormat="1" ht="17.25" customHeight="1">
      <c r="A20" s="79"/>
      <c r="B20" s="87"/>
      <c r="C20" s="87"/>
      <c r="D20" s="87"/>
      <c r="E20" s="87"/>
      <c r="F20" s="87"/>
      <c r="G20" s="87"/>
      <c r="H20" s="82"/>
      <c r="I20" s="82"/>
      <c r="J20" s="706"/>
      <c r="K20" s="706"/>
      <c r="L20" s="706"/>
      <c r="M20" s="706"/>
      <c r="N20" s="706"/>
      <c r="O20" s="706"/>
      <c r="P20" s="706"/>
      <c r="Q20" s="706"/>
      <c r="R20" s="706"/>
      <c r="S20" s="706"/>
      <c r="T20" s="706"/>
      <c r="U20" s="706"/>
      <c r="V20" s="706"/>
      <c r="W20" s="706"/>
      <c r="X20" s="706"/>
      <c r="Y20" s="706"/>
      <c r="Z20" s="706"/>
      <c r="AA20" s="706"/>
      <c r="AB20" s="706"/>
      <c r="AC20" s="706"/>
      <c r="AD20" s="706"/>
      <c r="AE20" s="706"/>
      <c r="AF20" s="706"/>
      <c r="AG20" s="706"/>
      <c r="AH20" s="706"/>
      <c r="AI20" s="706"/>
      <c r="AJ20" s="707"/>
      <c r="AK20" s="83"/>
      <c r="AL20" s="83"/>
      <c r="AM20" s="100"/>
      <c r="AN20" s="70"/>
      <c r="AO20" s="68"/>
    </row>
    <row r="21" spans="1:44" s="67" customFormat="1" ht="17.25" customHeight="1">
      <c r="A21" s="79"/>
      <c r="B21" s="87" t="s">
        <v>146</v>
      </c>
      <c r="C21" s="87"/>
      <c r="D21" s="87"/>
      <c r="E21" s="87"/>
      <c r="F21" s="87"/>
      <c r="G21" s="87"/>
      <c r="H21" s="82"/>
      <c r="I21" s="82"/>
      <c r="J21" s="83" t="str">
        <f>'DATA INPUT'!H67</f>
        <v>(PLEASE SELECT)</v>
      </c>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4"/>
      <c r="AK21" s="83"/>
      <c r="AL21" s="83"/>
      <c r="AM21" s="100"/>
      <c r="AN21" s="70"/>
      <c r="AO21" s="101"/>
      <c r="AP21" s="101"/>
      <c r="AQ21" s="101"/>
      <c r="AR21" s="101"/>
    </row>
    <row r="22" spans="1:44" s="67" customFormat="1" ht="17.25" customHeight="1">
      <c r="A22" s="79"/>
      <c r="B22" s="87" t="s">
        <v>50</v>
      </c>
      <c r="C22" s="87"/>
      <c r="D22" s="87"/>
      <c r="E22" s="87"/>
      <c r="F22" s="87"/>
      <c r="G22" s="87"/>
      <c r="H22" s="82"/>
      <c r="I22" s="82"/>
      <c r="J22" s="83" t="s">
        <v>145</v>
      </c>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4"/>
      <c r="AK22" s="83"/>
      <c r="AL22" s="83"/>
      <c r="AM22" s="100"/>
      <c r="AN22" s="70"/>
      <c r="AO22" s="101"/>
      <c r="AP22" s="101"/>
      <c r="AQ22" s="101"/>
      <c r="AR22" s="101"/>
    </row>
    <row r="23" spans="1:44" s="67" customFormat="1" ht="17.25" customHeight="1">
      <c r="A23" s="79"/>
      <c r="B23" s="87" t="s">
        <v>132</v>
      </c>
      <c r="C23" s="87"/>
      <c r="D23" s="87"/>
      <c r="E23" s="87"/>
      <c r="F23" s="87"/>
      <c r="G23" s="87"/>
      <c r="H23" s="82"/>
      <c r="I23" s="82"/>
      <c r="J23" s="102" t="e">
        <f>'DATA INPUT'!#REF!</f>
        <v>#REF!</v>
      </c>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3"/>
      <c r="AK23" s="102"/>
      <c r="AL23" s="102"/>
      <c r="AM23" s="104"/>
      <c r="AN23" s="105"/>
      <c r="AO23" s="696"/>
      <c r="AP23" s="696"/>
      <c r="AQ23" s="696"/>
      <c r="AR23" s="696"/>
    </row>
    <row r="24" spans="1:44" s="106" customFormat="1" ht="17.25" customHeight="1">
      <c r="A24" s="107"/>
      <c r="B24" s="108" t="s">
        <v>147</v>
      </c>
      <c r="C24" s="108"/>
      <c r="D24" s="108"/>
      <c r="E24" s="108"/>
      <c r="F24" s="108"/>
      <c r="G24" s="108"/>
      <c r="H24" s="108"/>
      <c r="I24" s="108"/>
      <c r="J24" s="102" t="str">
        <f>'DATA INPUT'!H74</f>
        <v>(PLEASE SELECT)</v>
      </c>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3"/>
      <c r="AK24" s="102"/>
      <c r="AL24" s="102"/>
      <c r="AM24" s="104"/>
      <c r="AN24" s="109"/>
    </row>
    <row r="25" spans="1:44" s="67" customFormat="1" ht="17.25" customHeight="1">
      <c r="A25" s="79"/>
      <c r="B25" s="108" t="s">
        <v>365</v>
      </c>
      <c r="C25" s="82"/>
      <c r="D25" s="82"/>
      <c r="E25" s="82"/>
      <c r="F25" s="82"/>
      <c r="G25" s="82"/>
      <c r="H25" s="82"/>
      <c r="I25" s="82"/>
      <c r="J25" s="697" t="s">
        <v>145</v>
      </c>
      <c r="K25" s="697"/>
      <c r="L25" s="697"/>
      <c r="M25" s="697"/>
      <c r="N25" s="697"/>
      <c r="O25" s="697"/>
      <c r="P25" s="697"/>
      <c r="Q25" s="697"/>
      <c r="R25" s="697"/>
      <c r="S25" s="697"/>
      <c r="T25" s="697"/>
      <c r="U25" s="697"/>
      <c r="V25" s="697"/>
      <c r="W25" s="697"/>
      <c r="X25" s="697"/>
      <c r="Y25" s="697"/>
      <c r="Z25" s="697"/>
      <c r="AA25" s="697"/>
      <c r="AB25" s="697"/>
      <c r="AC25" s="697"/>
      <c r="AD25" s="697"/>
      <c r="AE25" s="697"/>
      <c r="AF25" s="697"/>
      <c r="AG25" s="697"/>
      <c r="AH25" s="697"/>
      <c r="AI25" s="697"/>
      <c r="AJ25" s="698"/>
      <c r="AK25" s="102"/>
      <c r="AL25" s="102"/>
      <c r="AM25" s="104"/>
    </row>
    <row r="26" spans="1:44" s="67" customFormat="1" ht="17.25" customHeight="1">
      <c r="A26" s="79"/>
      <c r="B26" s="108" t="s">
        <v>432</v>
      </c>
      <c r="C26" s="82"/>
      <c r="D26" s="82"/>
      <c r="E26" s="82"/>
      <c r="F26" s="82"/>
      <c r="G26" s="82"/>
      <c r="H26" s="82"/>
      <c r="I26" s="82"/>
      <c r="J26" s="385" t="e">
        <f>'DATA INPUT'!#REF!</f>
        <v>#REF!</v>
      </c>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3"/>
      <c r="AK26" s="102"/>
      <c r="AL26" s="102"/>
      <c r="AM26" s="104"/>
    </row>
    <row r="27" spans="1:44" s="67" customFormat="1" ht="23.25" customHeight="1">
      <c r="A27" s="79"/>
      <c r="B27" s="420" t="s">
        <v>286</v>
      </c>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111"/>
      <c r="AK27" s="82"/>
      <c r="AL27" s="82"/>
    </row>
    <row r="28" spans="1:44" s="67" customFormat="1" ht="5.25" customHeight="1">
      <c r="A28" s="79"/>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111"/>
      <c r="AK28" s="82"/>
      <c r="AL28" s="82"/>
    </row>
    <row r="29" spans="1:44" s="67" customFormat="1" ht="45" customHeight="1">
      <c r="A29" s="113"/>
      <c r="B29" s="702" t="s">
        <v>145</v>
      </c>
      <c r="C29" s="702"/>
      <c r="D29" s="702"/>
      <c r="E29" s="702"/>
      <c r="F29" s="702"/>
      <c r="G29" s="702"/>
      <c r="H29" s="702"/>
      <c r="I29" s="702"/>
      <c r="J29" s="702"/>
      <c r="K29" s="702"/>
      <c r="L29" s="702"/>
      <c r="M29" s="702"/>
      <c r="N29" s="702"/>
      <c r="O29" s="702"/>
      <c r="P29" s="702"/>
      <c r="Q29" s="702"/>
      <c r="R29" s="702"/>
      <c r="S29" s="702"/>
      <c r="T29" s="702"/>
      <c r="U29" s="702"/>
      <c r="V29" s="702"/>
      <c r="W29" s="702"/>
      <c r="X29" s="702"/>
      <c r="Y29" s="702"/>
      <c r="Z29" s="702"/>
      <c r="AA29" s="702"/>
      <c r="AB29" s="702"/>
      <c r="AC29" s="702"/>
      <c r="AD29" s="702"/>
      <c r="AE29" s="702"/>
      <c r="AF29" s="702"/>
      <c r="AG29" s="702"/>
      <c r="AH29" s="702"/>
      <c r="AI29" s="702"/>
      <c r="AJ29" s="114"/>
      <c r="AK29" s="112"/>
      <c r="AL29" s="112"/>
    </row>
    <row r="30" spans="1:44" s="67" customFormat="1" ht="45" customHeight="1">
      <c r="A30" s="125"/>
      <c r="B30" s="702" t="s">
        <v>97</v>
      </c>
      <c r="C30" s="702"/>
      <c r="D30" s="702"/>
      <c r="E30" s="702"/>
      <c r="F30" s="702"/>
      <c r="G30" s="702"/>
      <c r="H30" s="702"/>
      <c r="I30" s="702"/>
      <c r="J30" s="702"/>
      <c r="K30" s="702"/>
      <c r="L30" s="702"/>
      <c r="M30" s="702"/>
      <c r="N30" s="702"/>
      <c r="O30" s="702"/>
      <c r="P30" s="702"/>
      <c r="Q30" s="702"/>
      <c r="R30" s="702"/>
      <c r="S30" s="702"/>
      <c r="T30" s="702"/>
      <c r="U30" s="702"/>
      <c r="V30" s="702"/>
      <c r="W30" s="702"/>
      <c r="X30" s="702"/>
      <c r="Y30" s="702"/>
      <c r="Z30" s="702"/>
      <c r="AA30" s="702"/>
      <c r="AB30" s="702"/>
      <c r="AC30" s="702"/>
      <c r="AD30" s="702"/>
      <c r="AE30" s="702"/>
      <c r="AF30" s="702"/>
      <c r="AG30" s="702"/>
      <c r="AH30" s="702"/>
      <c r="AI30" s="702"/>
      <c r="AJ30" s="126"/>
      <c r="AK30" s="124"/>
      <c r="AL30" s="112"/>
    </row>
    <row r="31" spans="1:44" s="67" customFormat="1">
      <c r="A31" s="79"/>
      <c r="B31" s="420" t="s">
        <v>773</v>
      </c>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129"/>
      <c r="AK31" s="80"/>
      <c r="AL31" s="80"/>
      <c r="AM31" s="71"/>
      <c r="AN31" s="71"/>
      <c r="AO31" s="71"/>
      <c r="AP31" s="71"/>
    </row>
    <row r="32" spans="1:44" s="67" customFormat="1" ht="60" customHeight="1">
      <c r="A32" s="79"/>
      <c r="B32" s="699" t="s">
        <v>775</v>
      </c>
      <c r="C32" s="699"/>
      <c r="D32" s="699"/>
      <c r="E32" s="699"/>
      <c r="F32" s="699"/>
      <c r="G32" s="699"/>
      <c r="H32" s="699"/>
      <c r="I32" s="699"/>
      <c r="J32" s="699"/>
      <c r="K32" s="699"/>
      <c r="L32" s="699"/>
      <c r="M32" s="699"/>
      <c r="N32" s="699"/>
      <c r="O32" s="699"/>
      <c r="P32" s="699"/>
      <c r="Q32" s="699"/>
      <c r="R32" s="699"/>
      <c r="S32" s="699"/>
      <c r="T32" s="699"/>
      <c r="U32" s="699"/>
      <c r="V32" s="699"/>
      <c r="W32" s="699"/>
      <c r="X32" s="699"/>
      <c r="Y32" s="699"/>
      <c r="Z32" s="699"/>
      <c r="AA32" s="699"/>
      <c r="AB32" s="699"/>
      <c r="AC32" s="699"/>
      <c r="AD32" s="699"/>
      <c r="AE32" s="699"/>
      <c r="AF32" s="699"/>
      <c r="AG32" s="699"/>
      <c r="AH32" s="699"/>
      <c r="AI32" s="699"/>
      <c r="AJ32" s="130"/>
      <c r="AK32" s="127"/>
      <c r="AL32" s="18"/>
      <c r="AM32" s="71"/>
      <c r="AN32" s="71"/>
      <c r="AO32" s="71"/>
      <c r="AP32" s="71"/>
    </row>
    <row r="33" spans="1:42" s="67" customFormat="1" ht="29.25" customHeight="1">
      <c r="A33" s="79"/>
      <c r="B33" s="703" t="s">
        <v>145</v>
      </c>
      <c r="C33" s="703"/>
      <c r="D33" s="703"/>
      <c r="E33" s="703"/>
      <c r="F33" s="703"/>
      <c r="G33" s="703"/>
      <c r="H33" s="703"/>
      <c r="I33" s="703"/>
      <c r="J33" s="703"/>
      <c r="K33" s="703"/>
      <c r="L33" s="703"/>
      <c r="M33" s="703"/>
      <c r="N33" s="703"/>
      <c r="O33" s="703"/>
      <c r="P33" s="703"/>
      <c r="Q33" s="703"/>
      <c r="R33" s="703"/>
      <c r="S33" s="703"/>
      <c r="T33" s="703"/>
      <c r="U33" s="703"/>
      <c r="V33" s="703"/>
      <c r="W33" s="703"/>
      <c r="X33" s="703"/>
      <c r="Y33" s="703"/>
      <c r="Z33" s="703"/>
      <c r="AA33" s="703"/>
      <c r="AB33" s="703"/>
      <c r="AC33" s="703"/>
      <c r="AD33" s="703"/>
      <c r="AE33" s="703"/>
      <c r="AF33" s="703"/>
      <c r="AG33" s="703"/>
      <c r="AH33" s="703"/>
      <c r="AI33" s="703"/>
      <c r="AJ33" s="704"/>
      <c r="AK33" s="124"/>
      <c r="AL33" s="124"/>
    </row>
    <row r="34" spans="1:42" s="106" customFormat="1" ht="20.25" customHeight="1">
      <c r="A34" s="107"/>
      <c r="B34" s="709" t="s">
        <v>788</v>
      </c>
      <c r="C34" s="709"/>
      <c r="D34" s="709"/>
      <c r="E34" s="709"/>
      <c r="F34" s="709"/>
      <c r="G34" s="709"/>
      <c r="H34" s="709"/>
      <c r="I34" s="709"/>
      <c r="J34" s="709"/>
      <c r="K34" s="709"/>
      <c r="L34" s="709"/>
      <c r="M34" s="709"/>
      <c r="N34" s="709"/>
      <c r="O34" s="709"/>
      <c r="P34" s="709"/>
      <c r="Q34" s="709"/>
      <c r="R34" s="709"/>
      <c r="S34" s="709"/>
      <c r="T34" s="709"/>
      <c r="U34" s="709"/>
      <c r="V34" s="709"/>
      <c r="W34" s="709"/>
      <c r="X34" s="709"/>
      <c r="Y34" s="709"/>
      <c r="Z34" s="709"/>
      <c r="AA34" s="709"/>
      <c r="AB34" s="709"/>
      <c r="AC34" s="709"/>
      <c r="AD34" s="709"/>
      <c r="AE34" s="709"/>
      <c r="AF34" s="709"/>
      <c r="AG34" s="709"/>
      <c r="AH34" s="709"/>
      <c r="AI34" s="709"/>
      <c r="AJ34" s="710"/>
      <c r="AK34" s="108"/>
      <c r="AL34" s="108"/>
    </row>
    <row r="35" spans="1:42" s="106" customFormat="1" ht="20.25" customHeight="1">
      <c r="A35" s="107"/>
      <c r="B35" s="711" t="s">
        <v>789</v>
      </c>
      <c r="C35" s="709"/>
      <c r="D35" s="709"/>
      <c r="E35" s="709"/>
      <c r="F35" s="709"/>
      <c r="G35" s="709"/>
      <c r="H35" s="709"/>
      <c r="I35" s="709"/>
      <c r="J35" s="709"/>
      <c r="K35" s="709"/>
      <c r="L35" s="709"/>
      <c r="M35" s="709"/>
      <c r="N35" s="709"/>
      <c r="O35" s="709"/>
      <c r="P35" s="709"/>
      <c r="Q35" s="709"/>
      <c r="R35" s="709"/>
      <c r="S35" s="709"/>
      <c r="T35" s="709"/>
      <c r="U35" s="709"/>
      <c r="V35" s="709"/>
      <c r="W35" s="709"/>
      <c r="X35" s="709"/>
      <c r="Y35" s="709"/>
      <c r="Z35" s="709"/>
      <c r="AA35" s="709"/>
      <c r="AB35" s="709"/>
      <c r="AC35" s="709"/>
      <c r="AD35" s="709"/>
      <c r="AE35" s="709"/>
      <c r="AF35" s="709"/>
      <c r="AG35" s="709"/>
      <c r="AH35" s="709"/>
      <c r="AI35" s="709"/>
      <c r="AJ35" s="710"/>
      <c r="AK35" s="108"/>
      <c r="AL35" s="108"/>
    </row>
    <row r="36" spans="1:42" s="67" customFormat="1" ht="17.25" customHeight="1">
      <c r="A36" s="79"/>
      <c r="B36" s="420" t="s">
        <v>774</v>
      </c>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129"/>
      <c r="AK36" s="80"/>
      <c r="AL36" s="80"/>
      <c r="AM36" s="71"/>
      <c r="AN36" s="71"/>
      <c r="AO36" s="71"/>
      <c r="AP36" s="71"/>
    </row>
    <row r="37" spans="1:42" s="106" customFormat="1" ht="27.75" customHeight="1">
      <c r="A37" s="427"/>
      <c r="B37" s="699" t="s">
        <v>776</v>
      </c>
      <c r="C37" s="699"/>
      <c r="D37" s="699"/>
      <c r="E37" s="699"/>
      <c r="F37" s="699"/>
      <c r="G37" s="699"/>
      <c r="H37" s="699"/>
      <c r="I37" s="699"/>
      <c r="J37" s="699"/>
      <c r="K37" s="699"/>
      <c r="L37" s="699"/>
      <c r="M37" s="699"/>
      <c r="N37" s="699"/>
      <c r="O37" s="699"/>
      <c r="P37" s="699"/>
      <c r="Q37" s="699"/>
      <c r="R37" s="699"/>
      <c r="S37" s="699"/>
      <c r="T37" s="699"/>
      <c r="U37" s="699"/>
      <c r="V37" s="699"/>
      <c r="W37" s="699"/>
      <c r="X37" s="699"/>
      <c r="Y37" s="699"/>
      <c r="Z37" s="699"/>
      <c r="AA37" s="699"/>
      <c r="AB37" s="699"/>
      <c r="AC37" s="699"/>
      <c r="AD37" s="699"/>
      <c r="AE37" s="699"/>
      <c r="AF37" s="699"/>
      <c r="AG37" s="699"/>
      <c r="AH37" s="699"/>
      <c r="AI37" s="421"/>
      <c r="AJ37" s="428"/>
      <c r="AK37" s="421"/>
      <c r="AL37" s="421"/>
    </row>
    <row r="38" spans="1:42" s="67" customFormat="1" ht="4.5" hidden="1" customHeight="1">
      <c r="A38" s="112"/>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row>
    <row r="39" spans="1:42" s="416" customFormat="1" ht="19.5" customHeight="1">
      <c r="A39" s="279"/>
      <c r="B39" s="422" t="s">
        <v>790</v>
      </c>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423"/>
      <c r="AK39" s="18"/>
      <c r="AL39" s="18"/>
    </row>
    <row r="40" spans="1:42" s="67" customFormat="1">
      <c r="A40" s="115"/>
      <c r="B40" s="131"/>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16"/>
      <c r="AK40" s="112"/>
      <c r="AL40" s="112"/>
    </row>
    <row r="41" spans="1:42" s="67" customFormat="1" ht="39" customHeight="1">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row>
    <row r="42" spans="1:42" s="67" customFormat="1" ht="19.5" customHeight="1">
      <c r="A42" s="72"/>
      <c r="B42" s="72"/>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row>
    <row r="43" spans="1:42" s="67" customFormat="1" ht="19.5" customHeight="1">
      <c r="A43" s="117"/>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9"/>
      <c r="AK43" s="72"/>
      <c r="AL43" s="72"/>
    </row>
    <row r="44" spans="1:42" s="67" customFormat="1" ht="17.25" customHeight="1">
      <c r="A44" s="79"/>
      <c r="B44" s="420" t="s">
        <v>777</v>
      </c>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129"/>
      <c r="AK44" s="80"/>
      <c r="AL44" s="80"/>
      <c r="AM44" s="71"/>
      <c r="AN44" s="71"/>
      <c r="AO44" s="71"/>
      <c r="AP44" s="71"/>
    </row>
    <row r="45" spans="1:42" s="106" customFormat="1" ht="75.75" customHeight="1">
      <c r="A45" s="427"/>
      <c r="B45" s="699" t="s">
        <v>778</v>
      </c>
      <c r="C45" s="699"/>
      <c r="D45" s="699"/>
      <c r="E45" s="699"/>
      <c r="F45" s="699"/>
      <c r="G45" s="699"/>
      <c r="H45" s="699"/>
      <c r="I45" s="699"/>
      <c r="J45" s="699"/>
      <c r="K45" s="699"/>
      <c r="L45" s="699"/>
      <c r="M45" s="699"/>
      <c r="N45" s="699"/>
      <c r="O45" s="699"/>
      <c r="P45" s="699"/>
      <c r="Q45" s="699"/>
      <c r="R45" s="699"/>
      <c r="S45" s="699"/>
      <c r="T45" s="699"/>
      <c r="U45" s="699"/>
      <c r="V45" s="699"/>
      <c r="W45" s="699"/>
      <c r="X45" s="699"/>
      <c r="Y45" s="699"/>
      <c r="Z45" s="699"/>
      <c r="AA45" s="699"/>
      <c r="AB45" s="699"/>
      <c r="AC45" s="699"/>
      <c r="AD45" s="699"/>
      <c r="AE45" s="699"/>
      <c r="AF45" s="699"/>
      <c r="AG45" s="699"/>
      <c r="AH45" s="699"/>
      <c r="AI45" s="421"/>
      <c r="AJ45" s="428"/>
      <c r="AK45" s="421"/>
      <c r="AL45" s="421"/>
    </row>
    <row r="46" spans="1:42" s="67" customFormat="1" ht="22.5" customHeight="1">
      <c r="A46" s="79"/>
      <c r="B46" s="420" t="s">
        <v>264</v>
      </c>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129"/>
      <c r="AK46" s="80"/>
      <c r="AL46" s="80"/>
      <c r="AM46" s="71"/>
      <c r="AN46" s="71"/>
      <c r="AO46" s="71"/>
      <c r="AP46" s="71"/>
    </row>
    <row r="47" spans="1:42" s="106" customFormat="1" ht="93" customHeight="1">
      <c r="A47" s="424"/>
      <c r="B47" s="713" t="s">
        <v>779</v>
      </c>
      <c r="C47" s="713"/>
      <c r="D47" s="713"/>
      <c r="E47" s="713"/>
      <c r="F47" s="713"/>
      <c r="G47" s="713"/>
      <c r="H47" s="713"/>
      <c r="I47" s="713"/>
      <c r="J47" s="713"/>
      <c r="K47" s="713"/>
      <c r="L47" s="713"/>
      <c r="M47" s="713"/>
      <c r="N47" s="713"/>
      <c r="O47" s="713"/>
      <c r="P47" s="713"/>
      <c r="Q47" s="713"/>
      <c r="R47" s="713"/>
      <c r="S47" s="713"/>
      <c r="T47" s="713"/>
      <c r="U47" s="713"/>
      <c r="V47" s="713"/>
      <c r="W47" s="713"/>
      <c r="X47" s="713"/>
      <c r="Y47" s="713"/>
      <c r="Z47" s="713"/>
      <c r="AA47" s="713"/>
      <c r="AB47" s="713"/>
      <c r="AC47" s="713"/>
      <c r="AD47" s="713"/>
      <c r="AE47" s="713"/>
      <c r="AF47" s="713"/>
      <c r="AG47" s="713"/>
      <c r="AH47" s="713"/>
      <c r="AI47" s="425"/>
      <c r="AJ47" s="426"/>
      <c r="AK47" s="421"/>
      <c r="AL47" s="421"/>
    </row>
    <row r="48" spans="1:42" s="106" customFormat="1" ht="49.5" customHeight="1">
      <c r="A48" s="429"/>
      <c r="B48" s="430"/>
      <c r="C48" s="430"/>
      <c r="D48" s="430"/>
      <c r="E48" s="430"/>
      <c r="F48" s="430"/>
      <c r="G48" s="430"/>
      <c r="H48" s="430"/>
      <c r="I48" s="430"/>
      <c r="J48" s="430"/>
      <c r="K48" s="430"/>
      <c r="L48" s="430"/>
      <c r="M48" s="430"/>
      <c r="N48" s="430"/>
      <c r="O48" s="430"/>
      <c r="P48" s="430"/>
      <c r="Q48" s="430"/>
      <c r="R48" s="430"/>
      <c r="S48" s="430"/>
      <c r="T48" s="430"/>
      <c r="U48" s="430"/>
      <c r="V48" s="430"/>
      <c r="W48" s="430"/>
      <c r="X48" s="430"/>
      <c r="Y48" s="430"/>
      <c r="Z48" s="430"/>
      <c r="AA48" s="430"/>
      <c r="AB48" s="430"/>
      <c r="AC48" s="430"/>
      <c r="AD48" s="430"/>
      <c r="AE48" s="430"/>
      <c r="AF48" s="430"/>
      <c r="AG48" s="430"/>
      <c r="AH48" s="430"/>
      <c r="AI48" s="429"/>
      <c r="AJ48" s="429"/>
      <c r="AK48" s="421"/>
      <c r="AL48" s="421"/>
    </row>
    <row r="49" spans="1:44" s="67" customFormat="1" ht="103.5" customHeight="1">
      <c r="A49" s="72"/>
      <c r="B49" s="702" t="s">
        <v>780</v>
      </c>
      <c r="C49" s="702"/>
      <c r="D49" s="702"/>
      <c r="E49" s="702"/>
      <c r="F49" s="702"/>
      <c r="G49" s="702"/>
      <c r="H49" s="702"/>
      <c r="I49" s="702"/>
      <c r="J49" s="702"/>
      <c r="K49" s="702"/>
      <c r="L49" s="702"/>
      <c r="M49" s="702"/>
      <c r="N49" s="702"/>
      <c r="O49" s="702"/>
      <c r="P49" s="702"/>
      <c r="Q49" s="702"/>
      <c r="R49" s="702"/>
      <c r="S49" s="702"/>
      <c r="T49" s="702"/>
      <c r="U49" s="702"/>
      <c r="V49" s="702"/>
      <c r="W49" s="702"/>
      <c r="X49" s="702"/>
      <c r="Y49" s="702"/>
      <c r="Z49" s="702"/>
      <c r="AA49" s="702"/>
      <c r="AB49" s="702"/>
      <c r="AC49" s="702"/>
      <c r="AD49" s="702"/>
      <c r="AE49" s="702"/>
      <c r="AF49" s="702"/>
      <c r="AG49" s="702"/>
      <c r="AH49" s="702"/>
      <c r="AI49" s="702"/>
      <c r="AJ49" s="72"/>
      <c r="AK49" s="72"/>
      <c r="AL49" s="72"/>
    </row>
    <row r="50" spans="1:44" s="67" customFormat="1" ht="17.25" hidden="1" customHeight="1">
      <c r="A50" s="72"/>
      <c r="B50" s="73"/>
      <c r="C50" s="73"/>
      <c r="D50" s="73"/>
      <c r="E50" s="73"/>
      <c r="F50" s="73"/>
      <c r="G50" s="73"/>
      <c r="H50" s="73"/>
      <c r="I50" s="73"/>
      <c r="J50" s="73"/>
      <c r="K50" s="73"/>
      <c r="L50" s="73"/>
      <c r="M50" s="73"/>
      <c r="N50" s="73"/>
      <c r="O50" s="73"/>
      <c r="P50" s="73"/>
      <c r="Q50" s="73"/>
      <c r="R50" s="73"/>
      <c r="S50" s="73"/>
      <c r="T50" s="73"/>
      <c r="U50" s="73"/>
      <c r="V50" s="73"/>
      <c r="W50" s="72"/>
      <c r="X50" s="72"/>
      <c r="Y50" s="72"/>
      <c r="Z50" s="72"/>
      <c r="AA50" s="72"/>
      <c r="AB50" s="72"/>
      <c r="AC50" s="72"/>
      <c r="AD50" s="72"/>
      <c r="AE50" s="72"/>
      <c r="AF50" s="72"/>
      <c r="AG50" s="72"/>
      <c r="AH50" s="72"/>
      <c r="AI50" s="72"/>
      <c r="AJ50" s="72"/>
      <c r="AK50" s="72"/>
      <c r="AL50" s="72"/>
    </row>
    <row r="51" spans="1:44" s="67" customFormat="1" ht="17.25" customHeight="1">
      <c r="A51" s="72"/>
      <c r="B51" s="681" t="s">
        <v>51</v>
      </c>
      <c r="C51" s="681"/>
      <c r="D51" s="681"/>
      <c r="E51" s="681"/>
      <c r="F51" s="681"/>
      <c r="G51" s="681"/>
      <c r="H51" s="681"/>
      <c r="I51" s="681"/>
      <c r="J51" s="681"/>
      <c r="K51" s="681"/>
      <c r="L51" s="681"/>
      <c r="M51" s="681"/>
      <c r="N51" s="681"/>
      <c r="O51" s="681"/>
      <c r="P51" s="681"/>
      <c r="Q51" s="681"/>
      <c r="R51" s="681"/>
      <c r="S51" s="681"/>
      <c r="T51" s="681"/>
      <c r="U51" s="681"/>
      <c r="V51" s="681"/>
      <c r="W51" s="681"/>
      <c r="X51" s="681"/>
      <c r="Y51" s="681"/>
      <c r="Z51" s="681"/>
      <c r="AA51" s="681"/>
      <c r="AB51" s="681"/>
      <c r="AC51" s="681"/>
      <c r="AD51" s="72"/>
      <c r="AE51" s="72"/>
      <c r="AF51" s="72"/>
      <c r="AG51" s="72"/>
      <c r="AH51" s="72"/>
      <c r="AI51" s="72"/>
      <c r="AJ51" s="72"/>
      <c r="AK51" s="72"/>
      <c r="AL51" s="72"/>
    </row>
    <row r="52" spans="1:44" s="67" customFormat="1" ht="17.25" customHeight="1">
      <c r="A52" s="72"/>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2"/>
      <c r="AE52" s="72"/>
      <c r="AF52" s="72"/>
      <c r="AG52" s="72"/>
      <c r="AH52" s="72"/>
      <c r="AI52" s="72"/>
      <c r="AJ52" s="72"/>
      <c r="AK52" s="72"/>
      <c r="AL52" s="72"/>
    </row>
    <row r="53" spans="1:44" s="67" customFormat="1" ht="17.25" customHeight="1">
      <c r="A53" s="72"/>
      <c r="B53" s="708" t="s">
        <v>785</v>
      </c>
      <c r="C53" s="708"/>
      <c r="D53" s="708"/>
      <c r="E53" s="708"/>
      <c r="F53" s="708"/>
      <c r="G53" s="708"/>
      <c r="H53" s="708"/>
      <c r="I53" s="708"/>
      <c r="J53" s="708"/>
      <c r="K53" s="708"/>
      <c r="L53" s="708"/>
      <c r="M53" s="708"/>
      <c r="N53" s="708"/>
      <c r="O53" s="708"/>
      <c r="P53" s="708"/>
      <c r="Q53" s="708"/>
      <c r="R53" s="708"/>
      <c r="S53" s="681" t="s">
        <v>786</v>
      </c>
      <c r="T53" s="681"/>
      <c r="U53" s="681"/>
      <c r="V53" s="681"/>
      <c r="W53" s="681"/>
      <c r="X53" s="433"/>
      <c r="Y53" s="433"/>
      <c r="Z53" s="433"/>
      <c r="AA53" s="433"/>
      <c r="AB53" s="433"/>
      <c r="AC53" s="433"/>
      <c r="AD53" s="433"/>
      <c r="AE53" s="433"/>
      <c r="AF53" s="433"/>
      <c r="AG53" s="72"/>
      <c r="AH53" s="72"/>
      <c r="AI53" s="72"/>
      <c r="AJ53" s="72"/>
      <c r="AK53" s="72"/>
      <c r="AL53" s="72"/>
    </row>
    <row r="54" spans="1:44" s="67" customFormat="1" ht="15" customHeight="1">
      <c r="A54" s="72"/>
      <c r="B54" s="681" t="s">
        <v>253</v>
      </c>
      <c r="C54" s="681"/>
      <c r="D54" s="681"/>
      <c r="E54" s="681"/>
      <c r="F54" s="681"/>
      <c r="G54" s="681"/>
      <c r="H54" s="712">
        <f ca="1">J16</f>
        <v>44963</v>
      </c>
      <c r="I54" s="712"/>
      <c r="J54" s="712"/>
      <c r="K54" s="712"/>
      <c r="L54" s="712"/>
      <c r="M54" s="712"/>
      <c r="N54" s="712"/>
      <c r="O54" s="712"/>
      <c r="P54" s="712"/>
      <c r="Q54" s="712"/>
      <c r="R54" s="712"/>
      <c r="S54" s="712"/>
      <c r="T54" s="712"/>
      <c r="U54" s="712"/>
      <c r="V54" s="72"/>
      <c r="W54" s="72"/>
      <c r="X54" s="72"/>
      <c r="Y54" s="72"/>
      <c r="Z54" s="72"/>
      <c r="AA54" s="72"/>
      <c r="AB54" s="72"/>
      <c r="AC54" s="72"/>
      <c r="AD54" s="72"/>
      <c r="AE54" s="72"/>
      <c r="AF54" s="72"/>
      <c r="AG54" s="72"/>
      <c r="AH54" s="72"/>
      <c r="AI54" s="72"/>
      <c r="AJ54" s="72"/>
      <c r="AK54" s="72"/>
      <c r="AL54" s="72"/>
    </row>
    <row r="55" spans="1:44" s="67" customFormat="1" ht="12" customHeight="1">
      <c r="A55" s="72"/>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row>
    <row r="56" spans="1:44" s="67" customFormat="1" ht="15" thickBot="1">
      <c r="A56" s="431"/>
      <c r="B56" s="431"/>
      <c r="C56" s="431"/>
      <c r="D56" s="431"/>
      <c r="E56" s="431"/>
      <c r="F56" s="431"/>
      <c r="G56" s="431"/>
      <c r="H56" s="431"/>
      <c r="I56" s="431"/>
      <c r="J56" s="431"/>
      <c r="K56" s="431"/>
      <c r="L56" s="431"/>
      <c r="M56" s="431"/>
      <c r="N56" s="431"/>
      <c r="O56" s="431"/>
      <c r="P56" s="431"/>
      <c r="Q56" s="431"/>
      <c r="R56" s="431"/>
      <c r="S56" s="431"/>
      <c r="T56" s="431"/>
      <c r="U56" s="431"/>
      <c r="V56" s="431"/>
      <c r="W56" s="431"/>
      <c r="X56" s="431"/>
      <c r="Y56" s="431"/>
      <c r="Z56" s="431"/>
      <c r="AA56" s="431"/>
      <c r="AB56" s="431"/>
      <c r="AC56" s="431"/>
      <c r="AD56" s="431"/>
      <c r="AE56" s="431"/>
      <c r="AF56" s="431"/>
      <c r="AG56" s="431"/>
      <c r="AH56" s="431"/>
      <c r="AI56" s="431"/>
      <c r="AJ56" s="431"/>
      <c r="AK56" s="72"/>
      <c r="AL56" s="72"/>
    </row>
    <row r="57" spans="1:44" s="67" customFormat="1">
      <c r="A57" s="72"/>
      <c r="B57" s="72"/>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2"/>
    </row>
    <row r="58" spans="1:44" s="67" customFormat="1">
      <c r="A58" s="72"/>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row>
    <row r="59" spans="1:44" s="106" customFormat="1" ht="93" customHeight="1">
      <c r="A59" s="421"/>
      <c r="B59" s="699" t="s">
        <v>791</v>
      </c>
      <c r="C59" s="699"/>
      <c r="D59" s="699"/>
      <c r="E59" s="699"/>
      <c r="F59" s="699"/>
      <c r="G59" s="699"/>
      <c r="H59" s="699"/>
      <c r="I59" s="699"/>
      <c r="J59" s="699"/>
      <c r="K59" s="699"/>
      <c r="L59" s="699"/>
      <c r="M59" s="699"/>
      <c r="N59" s="699"/>
      <c r="O59" s="699"/>
      <c r="P59" s="699"/>
      <c r="Q59" s="699"/>
      <c r="R59" s="699"/>
      <c r="S59" s="699"/>
      <c r="T59" s="699"/>
      <c r="U59" s="699"/>
      <c r="V59" s="699"/>
      <c r="W59" s="699"/>
      <c r="X59" s="699"/>
      <c r="Y59" s="699"/>
      <c r="Z59" s="699"/>
      <c r="AA59" s="699"/>
      <c r="AB59" s="699"/>
      <c r="AC59" s="699"/>
      <c r="AD59" s="699"/>
      <c r="AE59" s="699"/>
      <c r="AF59" s="699"/>
      <c r="AG59" s="699"/>
      <c r="AH59" s="699"/>
      <c r="AI59" s="699"/>
      <c r="AJ59" s="421"/>
      <c r="AK59" s="421"/>
      <c r="AL59" s="421"/>
    </row>
    <row r="60" spans="1:44">
      <c r="A60" s="67"/>
      <c r="B60" s="67"/>
      <c r="C60" s="67"/>
      <c r="D60" s="67"/>
      <c r="E60" s="82"/>
      <c r="F60" s="82" t="s">
        <v>362</v>
      </c>
      <c r="G60" s="82"/>
      <c r="H60" s="82"/>
      <c r="I60" s="82"/>
      <c r="J60" s="89"/>
      <c r="K60" s="89"/>
      <c r="L60" s="89"/>
      <c r="M60" s="89"/>
      <c r="N60" s="89"/>
      <c r="O60" s="89"/>
      <c r="P60" s="67"/>
      <c r="Q60" s="82"/>
      <c r="R60" s="82" t="s">
        <v>127</v>
      </c>
      <c r="S60" s="82"/>
      <c r="T60" s="82"/>
      <c r="U60" s="89"/>
      <c r="V60" s="89"/>
      <c r="W60" s="432"/>
      <c r="X60" s="432"/>
      <c r="Y60" s="89"/>
      <c r="Z60" s="89"/>
      <c r="AA60" s="67"/>
      <c r="AB60" s="67"/>
      <c r="AC60" s="67"/>
      <c r="AD60" s="67"/>
      <c r="AE60" s="67"/>
      <c r="AF60" s="67"/>
      <c r="AG60" s="67"/>
      <c r="AH60" s="67"/>
      <c r="AI60" s="67"/>
      <c r="AL60" s="67"/>
      <c r="AM60" s="67"/>
      <c r="AN60" s="67"/>
      <c r="AO60" s="67"/>
      <c r="AP60" s="67"/>
      <c r="AQ60" s="67"/>
      <c r="AR60" s="67"/>
    </row>
    <row r="61" spans="1:44">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L61" s="67"/>
      <c r="AM61" s="67"/>
      <c r="AN61" s="67"/>
      <c r="AO61" s="67"/>
      <c r="AP61" s="67"/>
      <c r="AQ61" s="67"/>
      <c r="AR61" s="67"/>
    </row>
    <row r="62" spans="1:44">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L62" s="67"/>
      <c r="AM62" s="67"/>
      <c r="AN62" s="67"/>
      <c r="AO62" s="67"/>
      <c r="AP62" s="67"/>
      <c r="AQ62" s="67"/>
      <c r="AR62" s="67"/>
    </row>
    <row r="63" spans="1:44">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L63" s="67"/>
      <c r="AM63" s="67"/>
      <c r="AN63" s="67"/>
      <c r="AO63" s="67"/>
      <c r="AP63" s="67"/>
      <c r="AQ63" s="67"/>
      <c r="AR63" s="67"/>
    </row>
  </sheetData>
  <mergeCells count="27">
    <mergeCell ref="B54:G54"/>
    <mergeCell ref="H54:U54"/>
    <mergeCell ref="B33:AJ33"/>
    <mergeCell ref="B32:AI32"/>
    <mergeCell ref="B49:AI49"/>
    <mergeCell ref="B47:AH47"/>
    <mergeCell ref="B29:AI29"/>
    <mergeCell ref="B53:R53"/>
    <mergeCell ref="S53:W53"/>
    <mergeCell ref="B34:AJ34"/>
    <mergeCell ref="B35:AJ35"/>
    <mergeCell ref="AO23:AR23"/>
    <mergeCell ref="J25:AJ25"/>
    <mergeCell ref="B59:AI59"/>
    <mergeCell ref="I13:Q13"/>
    <mergeCell ref="AA3:AJ3"/>
    <mergeCell ref="B30:AI30"/>
    <mergeCell ref="B51:AC51"/>
    <mergeCell ref="W13:AJ13"/>
    <mergeCell ref="J16:U16"/>
    <mergeCell ref="A6:AI6"/>
    <mergeCell ref="W11:AG11"/>
    <mergeCell ref="W12:AI12"/>
    <mergeCell ref="J18:AJ20"/>
    <mergeCell ref="J17:U17"/>
    <mergeCell ref="B37:AH37"/>
    <mergeCell ref="B45:AH45"/>
  </mergeCells>
  <phoneticPr fontId="23" type="noConversion"/>
  <dataValidations count="8">
    <dataValidation type="list" allowBlank="1" showInputMessage="1" showErrorMessage="1" sqref="J17:S17">
      <formula1>OFFERTYPE</formula1>
    </dataValidation>
    <dataValidation type="list" allowBlank="1" showInputMessage="1" showErrorMessage="1" sqref="B33">
      <formula1>FEES</formula1>
    </dataValidation>
    <dataValidation type="list" allowBlank="1" showInputMessage="1" showErrorMessage="1" sqref="B29">
      <formula1>CONDITIONS</formula1>
    </dataValidation>
    <dataValidation type="list" allowBlank="1" showInputMessage="1" showErrorMessage="1" sqref="J25">
      <formula1>PreSessional</formula1>
    </dataValidation>
    <dataValidation type="list" allowBlank="1" showInputMessage="1" showErrorMessage="1" sqref="J22">
      <formula1>"(PLEASE SELECT),Must Take EAP,Not Required"</formula1>
    </dataValidation>
    <dataValidation type="list" allowBlank="1" showInputMessage="1" showErrorMessage="1" sqref="J18:AJ20">
      <formula1>TARGETDEGREE</formula1>
    </dataValidation>
    <dataValidation type="list" allowBlank="1" showInputMessage="1" showErrorMessage="1" sqref="W50:AI52 AG53:AI53">
      <formula1>"Director of Business and Communication,Director of Engineering"</formula1>
    </dataValidation>
    <dataValidation type="list" allowBlank="1" showInputMessage="1" showErrorMessage="1" sqref="C50:V52">
      <formula1>"Director of Business and Communication,Director of Engineering "</formula1>
    </dataValidation>
  </dataValidations>
  <hyperlinks>
    <hyperlink ref="B35" r:id="rId1"/>
  </hyperlinks>
  <pageMargins left="1.36" right="0.59" top="1.5149999999999999" bottom="0.17" header="0.5" footer="0.17"/>
  <pageSetup paperSize="9" scale="91" fitToHeight="6" orientation="portrait" r:id="rId2"/>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43</vt:i4>
      </vt:variant>
    </vt:vector>
  </HeadingPairs>
  <TitlesOfParts>
    <vt:vector size="60" baseType="lpstr">
      <vt:lpstr>DATA INPUT</vt:lpstr>
      <vt:lpstr>EAP Announcement</vt:lpstr>
      <vt:lpstr>POLICE REGISTRATION</vt:lpstr>
      <vt:lpstr>Form-Fields</vt:lpstr>
      <vt:lpstr>Course list</vt:lpstr>
      <vt:lpstr>DATA ROW</vt:lpstr>
      <vt:lpstr>SBC APP</vt:lpstr>
      <vt:lpstr>NSE APP</vt:lpstr>
      <vt:lpstr>OFFER</vt:lpstr>
      <vt:lpstr>VISA</vt:lpstr>
      <vt:lpstr>ADMISSION</vt:lpstr>
      <vt:lpstr>STUDY PLAN</vt:lpstr>
      <vt:lpstr>INVOICE</vt:lpstr>
      <vt:lpstr>REGISTRATION</vt:lpstr>
      <vt:lpstr>ACCOMM</vt:lpstr>
      <vt:lpstr>CHECK-IN</vt:lpstr>
      <vt:lpstr>CHINESE</vt:lpstr>
      <vt:lpstr>VISA!_Toc186359315</vt:lpstr>
      <vt:lpstr>ACCOM</vt:lpstr>
      <vt:lpstr>CHINESE</vt:lpstr>
      <vt:lpstr>CONDITIONS</vt:lpstr>
      <vt:lpstr>DATEOBTAINED</vt:lpstr>
      <vt:lpstr>DIVISION</vt:lpstr>
      <vt:lpstr>ENTRYDATE</vt:lpstr>
      <vt:lpstr>FEES</vt:lpstr>
      <vt:lpstr>FORMER</vt:lpstr>
      <vt:lpstr>FORMERSTUDIES</vt:lpstr>
      <vt:lpstr>FREECHINESE</vt:lpstr>
      <vt:lpstr>FSTUDIES</vt:lpstr>
      <vt:lpstr>FULLTIMEPARTTIME</vt:lpstr>
      <vt:lpstr>HSKRESULT</vt:lpstr>
      <vt:lpstr>INSTITUTIONS</vt:lpstr>
      <vt:lpstr>LANGUAGE</vt:lpstr>
      <vt:lpstr>MaleFemale</vt:lpstr>
      <vt:lpstr>MARITALSTATUS</vt:lpstr>
      <vt:lpstr>OFFERTYPE</vt:lpstr>
      <vt:lpstr>OVERSEASHOME</vt:lpstr>
      <vt:lpstr>PATHWAY</vt:lpstr>
      <vt:lpstr>PreSessional</vt:lpstr>
      <vt:lpstr>ACCOMM!Print_Area</vt:lpstr>
      <vt:lpstr>ADMISSION!Print_Area</vt:lpstr>
      <vt:lpstr>'CHECK-IN'!Print_Area</vt:lpstr>
      <vt:lpstr>'DATA INPUT'!Print_Area</vt:lpstr>
      <vt:lpstr>'DATA ROW'!Print_Area</vt:lpstr>
      <vt:lpstr>INVOICE!Print_Area</vt:lpstr>
      <vt:lpstr>'NSE APP'!Print_Area</vt:lpstr>
      <vt:lpstr>OFFER!Print_Area</vt:lpstr>
      <vt:lpstr>'SBC APP'!Print_Area</vt:lpstr>
      <vt:lpstr>'STUDY PLAN'!Print_Area</vt:lpstr>
      <vt:lpstr>VISA!Print_Area</vt:lpstr>
      <vt:lpstr>QUALIFICATION</vt:lpstr>
      <vt:lpstr>QUALIFICATIONSHELD</vt:lpstr>
      <vt:lpstr>REFERRAL</vt:lpstr>
      <vt:lpstr>SELFFAMILY</vt:lpstr>
      <vt:lpstr>TARGETDEGREE</vt:lpstr>
      <vt:lpstr>TICK</vt:lpstr>
      <vt:lpstr>Title</vt:lpstr>
      <vt:lpstr>TUITION</vt:lpstr>
      <vt:lpstr>YEAROFENTRY</vt:lpstr>
      <vt:lpstr>YesNo</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Chris;Jason Li</dc:creator>
  <cp:lastModifiedBy>Leo Hou</cp:lastModifiedBy>
  <cp:lastPrinted>2020-09-11T06:29:55Z</cp:lastPrinted>
  <dcterms:created xsi:type="dcterms:W3CDTF">2008-01-22T08:24:15Z</dcterms:created>
  <dcterms:modified xsi:type="dcterms:W3CDTF">2023-02-06T03:21:43Z</dcterms:modified>
</cp:coreProperties>
</file>